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68" documentId="13_ncr:1_{F6CB121F-512D-4AA6-A0C1-0FB36C537598}" xr6:coauthVersionLast="47" xr6:coauthVersionMax="47" xr10:uidLastSave="{E0C3E920-6D70-428F-BE9A-3477DCFE7ED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B3"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<sst xmlns="http://schemas.openxmlformats.org/spreadsheetml/2006/main" count="180294" uniqueCount="39128">
  <si>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</si>
  <si>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</si>
  <si>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</si>
  <si>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</si>
  <si>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</si>
  <si>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</si>
  <si>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</si>
  <si>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</si>
  <si>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</si>
  <si>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</si>
  <si>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</si>
  <si>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</si>
  <si>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</si>
  <si>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</si>
  <si>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</si>
  <si>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</si>
  <si>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</si>
  <si>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</si>
  <si>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</si>
  <si>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</si>
  <si>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</si>
  <si>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</si>
  <si>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</si>
  <si>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</si>
  <si>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</si>
  <si>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</si>
  <si>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</si>
  <si>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</si>
  <si>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</si>
  <si>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</si>
  <si>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</si>
  <si>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</si>
  <si>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</si>
  <si>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</si>
  <si>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</si>
  <si>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</si>
  <si>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</si>
  <si>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</si>
  <si>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</si>
  <si>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</si>
  <si>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</si>
  <si>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</si>
  <si>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</si>
  <si>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</si>
  <si>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</si>
  <si>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</si>
  <si>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</si>
  <si>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</si>
  <si>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</si>
  <si>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</si>
  <si>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</si>
  <si>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</si>
  <si>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</si>
  <si>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</si>
  <si>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</si>
  <si>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</si>
  <si>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</si>
  <si>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</si>
  <si>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</si>
  <si>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</si>
  <si>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</si>
  <si>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</si>
  <si>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</si>
  <si>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</si>
  <si>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</si>
  <si>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</si>
  <si>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</si>
  <si>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</si>
  <si>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</si>
  <si>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</si>
  <si>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</si>
  <si>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</si>
  <si>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</si>
  <si>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</si>
  <si>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</si>
  <si>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</si>
  <si>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</si>
  <si>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</si>
  <si>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</si>
  <si>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</si>
  <si>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</si>
  <si>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</si>
  <si>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</si>
  <si>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</si>
  <si>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</si>
  <si>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</si>
  <si>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</si>
  <si>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</si>
  <si>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</si>
  <si>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</si>
  <si>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</si>
  <si>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</si>
  <si>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</si>
  <si>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</si>
  <si>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</si>
  <si>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</si>
  <si>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</si>
  <si>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</si>
  <si>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</si>
  <si>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</si>
  <si>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</si>
  <si>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</si>
  <si>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</si>
  <si>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</si>
  <si>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</si>
  <si>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</si>
  <si>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</si>
  <si>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</si>
  <si>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</si>
  <si>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</si>
  <si>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</si>
  <si>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</si>
  <si>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</si>
  <si>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</si>
  <si>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</si>
  <si>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</si>
  <si>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</si>
  <si>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</si>
  <si>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</si>
  <si>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</si>
  <si>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</si>
  <si>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</si>
  <si>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</si>
  <si>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</si>
  <si>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</si>
  <si>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</si>
  <si>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</si>
  <si>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</si>
  <si>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</si>
  <si>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</si>
  <si>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</si>
  <si>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</si>
  <si>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</si>
  <si>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</si>
  <si>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</si>
  <si>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</si>
  <si>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</si>
  <si>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</si>
  <si>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</si>
  <si>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</si>
  <si>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</si>
  <si>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</si>
  <si>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</si>
  <si>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</si>
  <si>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</si>
  <si>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</si>
  <si>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</si>
  <si>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</si>
  <si>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</si>
  <si>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</si>
  <si>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</si>
  <si>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</si>
  <si>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</si>
  <si>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</si>
  <si>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</si>
  <si>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</si>
  <si>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</si>
  <si>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</si>
  <si>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</si>
  <si>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</si>
  <si>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</si>
  <si>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</si>
  <si>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</si>
  <si>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</si>
  <si>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</si>
  <si>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</si>
  <si>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</si>
  <si>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</si>
  <si>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</si>
  <si>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</si>
  <si>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</si>
  <si>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</si>
  <si>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</si>
  <si>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</si>
  <si>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</si>
  <si>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</si>
  <si>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</si>
  <si>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</si>
  <si>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</si>
  <si>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</si>
  <si>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</si>
  <si>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</si>
  <si>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</si>
  <si>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</si>
  <si>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</si>
  <si>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</si>
  <si>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</si>
  <si>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</si>
  <si>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</si>
  <si>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</si>
  <si>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</si>
  <si>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</si>
  <si>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</si>
  <si>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</si>
  <si>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</si>
  <si>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</si>
  <si>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</si>
  <si>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</si>
  <si>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</si>
  <si>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</si>
  <si>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</si>
  <si>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</si>
  <si>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</si>
  <si>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</si>
  <si>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</si>
  <si>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</si>
  <si>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</si>
  <si>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</si>
  <si>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</si>
  <si>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</si>
  <si>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</si>
  <si>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</si>
  <si>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</si>
  <si>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</si>
  <si>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</si>
  <si>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</si>
  <si>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</si>
  <si>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</si>
  <si>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</si>
  <si>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</si>
  <si>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</si>
  <si>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</si>
  <si>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</si>
  <si>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</si>
  <si>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</si>
  <si>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</si>
  <si>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</si>
  <si>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</si>
  <si>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</si>
  <si>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</si>
  <si>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</si>
  <si>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</si>
  <si>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</si>
  <si>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</si>
  <si>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</si>
  <si>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</si>
  <si>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</si>
  <si>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</si>
  <si>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</si>
  <si>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</si>
  <si>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</si>
  <si>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</si>
  <si>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</si>
  <si>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</si>
  <si>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</si>
  <si>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</si>
  <si>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</si>
  <si>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</si>
  <si>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</si>
  <si>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</si>
  <si>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</si>
  <si>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</si>
  <si>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</si>
  <si>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</si>
  <si>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</si>
  <si>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</si>
  <si>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</si>
  <si>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</si>
  <si>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</si>
  <si>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</si>
  <si>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</si>
  <si>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</si>
  <si>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</si>
  <si>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</si>
  <si>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</si>
  <si>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</si>
  <si>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</si>
  <si>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</si>
  <si>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</si>
  <si>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</si>
  <si>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</si>
  <si>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</si>
  <si>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</si>
  <si>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</si>
  <si>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</si>
  <si>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</si>
  <si>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</si>
  <si>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</si>
  <si>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</si>
  <si>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</si>
  <si>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</si>
  <si>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</si>
  <si>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</si>
  <si>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</si>
  <si>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</si>
  <si>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</si>
  <si>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</si>
  <si>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</si>
  <si>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</si>
  <si>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</si>
  <si>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</si>
  <si>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</si>
  <si>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</si>
  <si>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</si>
  <si>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</si>
  <si>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</si>
  <si>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</si>
  <si>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</si>
  <si>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</si>
  <si>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</si>
  <si>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</si>
  <si>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</si>
  <si>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</si>
  <si>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</si>
  <si>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</si>
  <si>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</si>
  <si>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</si>
  <si>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</si>
  <si>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</si>
  <si>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</si>
  <si>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</si>
  <si>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</si>
  <si>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</si>
  <si>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</si>
  <si>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</si>
  <si>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</si>
  <si>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</si>
  <si>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</si>
  <si>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</si>
  <si>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</si>
  <si>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</si>
  <si>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</si>
  <si>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</si>
  <si>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</si>
  <si>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</si>
  <si>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</si>
  <si>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</si>
  <si>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</si>
  <si>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</si>
  <si>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</si>
  <si>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</si>
  <si>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</si>
  <si>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</si>
  <si>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</si>
  <si>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</si>
  <si>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</si>
  <si>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</si>
  <si>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</si>
  <si>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</si>
  <si>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</si>
  <si>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</si>
  <si>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</si>
  <si>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</si>
  <si>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</si>
  <si>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</si>
  <si>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</si>
  <si>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</si>
  <si>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</si>
  <si>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</si>
  <si>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</si>
  <si>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</si>
  <si>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</si>
  <si>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</si>
  <si>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</si>
  <si>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</si>
  <si>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</si>
  <si>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</si>
  <si>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</si>
  <si>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</si>
  <si>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</si>
  <si>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</si>
  <si>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</si>
  <si>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</si>
  <si>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</si>
  <si>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</si>
  <si>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</si>
  <si>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</si>
  <si>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</si>
  <si>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</si>
  <si>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</si>
  <si>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</si>
  <si>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</si>
  <si>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</si>
  <si>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</si>
  <si>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</si>
  <si>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</si>
  <si>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</si>
  <si>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</si>
  <si>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</si>
  <si>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</si>
  <si>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</si>
  <si>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</si>
  <si>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</si>
  <si>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</si>
  <si>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</si>
  <si>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</si>
  <si>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</si>
  <si>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</si>
  <si>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</si>
  <si>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</si>
  <si>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</si>
  <si>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</si>
  <si>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</si>
  <si>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</si>
  <si>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</si>
  <si>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</si>
  <si>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</si>
  <si>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</si>
  <si>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</si>
  <si>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</si>
  <si>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</si>
  <si>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</si>
  <si>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</si>
  <si>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</si>
  <si>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</si>
  <si>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</si>
  <si>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</si>
  <si>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</si>
  <si>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</si>
  <si>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</si>
  <si>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</si>
  <si>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</si>
  <si>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</si>
  <si>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</si>
  <si>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</si>
  <si>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</si>
  <si>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</si>
  <si>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</si>
  <si>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</si>
  <si>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</si>
  <si>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</si>
  <si>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</si>
  <si>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</si>
  <si>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</si>
  <si>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</si>
  <si>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</si>
  <si>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</si>
  <si>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</si>
  <si>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</si>
  <si>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</si>
  <si>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</si>
  <si>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</si>
  <si>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</si>
  <si>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</si>
  <si>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</si>
  <si>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</si>
  <si>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</si>
  <si>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</si>
  <si>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</si>
  <si>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</si>
  <si>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</si>
  <si>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</si>
  <si>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</si>
  <si>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</si>
  <si>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</si>
  <si>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</si>
  <si>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</si>
  <si>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</si>
  <si>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</si>
  <si>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</si>
  <si>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</si>
  <si>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</si>
  <si>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</si>
  <si>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</si>
  <si>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</si>
  <si>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</si>
  <si>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</si>
  <si>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</si>
  <si>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</si>
  <si>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</si>
  <si>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</si>
  <si>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</si>
  <si>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</si>
  <si>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</si>
  <si>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</si>
  <si>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</si>
  <si>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</si>
  <si>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</si>
  <si>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</si>
  <si>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</si>
  <si>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</si>
  <si>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</si>
  <si>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</si>
  <si>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</si>
  <si>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</si>
  <si>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</si>
  <si>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</si>
  <si>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</si>
  <si>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</si>
  <si>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</si>
  <si>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</si>
  <si>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</si>
  <si>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</si>
  <si>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</si>
  <si>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</si>
  <si>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</si>
  <si>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</si>
  <si>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</si>
  <si>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</si>
  <si>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</si>
  <si>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</si>
  <si>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</si>
  <si>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</si>
  <si>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</si>
  <si>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</si>
  <si>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</si>
  <si>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</si>
  <si>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</si>
  <si>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</si>
  <si>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</si>
  <si>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</si>
  <si>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</si>
  <si>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</si>
  <si>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</si>
  <si>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</si>
  <si>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</si>
  <si>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</si>
  <si>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</si>
  <si>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</si>
  <si>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</si>
  <si>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</si>
  <si>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</si>
  <si>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</si>
  <si>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</si>
  <si>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</si>
  <si>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</si>
  <si>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</si>
  <si>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</si>
  <si>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</si>
  <si>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</si>
  <si>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</si>
  <si>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</si>
  <si>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</si>
  <si>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</si>
  <si>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</si>
  <si>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</si>
  <si>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</si>
  <si>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</si>
  <si>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</si>
  <si>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</si>
  <si>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</si>
  <si>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</si>
  <si>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</si>
  <si>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</si>
  <si>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</si>
  <si>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</si>
  <si>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</si>
  <si>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</si>
  <si>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</si>
  <si>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</si>
  <si>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</si>
  <si>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</si>
  <si>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</si>
  <si>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</si>
  <si>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</si>
  <si>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</si>
  <si>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</si>
  <si>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</si>
  <si>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</si>
  <si>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</si>
  <si>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</si>
  <si>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</si>
  <si>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</si>
  <si>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</si>
  <si>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</si>
  <si>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</si>
  <si>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</si>
  <si>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</si>
  <si>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</si>
  <si>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</si>
  <si>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</si>
  <si>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</si>
  <si>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</si>
  <si>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</si>
  <si>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</si>
  <si>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</si>
  <si>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</si>
  <si>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</si>
  <si>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</si>
  <si>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</si>
  <si>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</si>
  <si>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</si>
  <si>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</si>
  <si>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</si>
  <si>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</si>
  <si>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</si>
  <si>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</si>
  <si>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</si>
  <si>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</si>
  <si>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</si>
  <si>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</si>
  <si>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</si>
  <si>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</si>
  <si>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</si>
  <si>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</si>
  <si>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</si>
  <si>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</si>
  <si>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</si>
  <si>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</si>
  <si>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</si>
  <si>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</si>
  <si>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</si>
  <si>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</si>
  <si>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</si>
  <si>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</si>
  <si>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</si>
  <si>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</si>
  <si>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</si>
  <si>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</si>
  <si>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</si>
  <si>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</si>
  <si>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</si>
  <si>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</si>
  <si>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</si>
  <si>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</si>
  <si>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</si>
  <si>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</si>
  <si>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</si>
  <si>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</si>
  <si>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</si>
  <si>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</si>
  <si>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</si>
  <si>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</si>
  <si>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</si>
  <si>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</si>
  <si>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</si>
  <si>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</si>
  <si>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</si>
  <si>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</si>
  <si>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</si>
  <si>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</si>
  <si>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</si>
  <si>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</si>
  <si>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</si>
  <si>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</si>
  <si>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</si>
  <si>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</si>
  <si>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</si>
  <si>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</si>
  <si>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</si>
  <si>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</si>
  <si>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</si>
  <si>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</si>
  <si>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</si>
  <si>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</si>
  <si>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</si>
  <si>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</si>
  <si>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</si>
  <si>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</si>
  <si>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</si>
  <si>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</si>
  <si>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</si>
  <si>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</si>
  <si>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</si>
  <si>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</si>
  <si>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</si>
  <si>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</si>
  <si>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</si>
  <si>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</si>
  <si>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</si>
  <si>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</si>
  <si>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</si>
  <si>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</si>
  <si>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</si>
  <si>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</si>
  <si>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</si>
  <si>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</si>
  <si>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</si>
  <si>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</si>
  <si>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</si>
  <si>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</si>
  <si>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</si>
  <si>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</si>
  <si>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</si>
  <si>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</si>
  <si>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</si>
  <si>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</si>
  <si>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</si>
  <si>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</si>
  <si>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</si>
  <si>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</si>
  <si>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</si>
  <si>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</si>
  <si>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</si>
  <si>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</si>
  <si>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</si>
  <si>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</si>
  <si>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</si>
  <si>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</si>
  <si>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</si>
  <si>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</si>
  <si>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</si>
  <si>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</si>
  <si>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</si>
  <si>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</si>
  <si>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</si>
  <si>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</si>
  <si>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</si>
  <si>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</si>
  <si>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</si>
  <si>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</si>
  <si>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</si>
  <si>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</si>
  <si>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</si>
  <si>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</si>
  <si>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</si>
  <si>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</si>
  <si>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</si>
  <si>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</si>
  <si>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</si>
  <si>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</si>
  <si>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</si>
  <si>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</si>
  <si>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</si>
  <si>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</si>
  <si>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</si>
  <si>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</si>
  <si>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</si>
  <si>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</si>
  <si>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</si>
  <si>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</si>
  <si>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</si>
  <si>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</si>
  <si>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</si>
  <si>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</si>
  <si>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</si>
  <si>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</si>
  <si>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</si>
  <si>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</si>
  <si>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</si>
  <si>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</si>
  <si>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</si>
  <si>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</si>
  <si>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</si>
  <si>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</si>
  <si>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</si>
  <si>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</si>
  <si>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</si>
  <si>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</si>
  <si>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</si>
  <si>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</si>
  <si>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</si>
  <si>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</si>
  <si>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</si>
  <si>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</si>
  <si>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</si>
  <si>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</si>
  <si>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</si>
  <si>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</si>
  <si>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</si>
  <si>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</si>
  <si>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</si>
  <si>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</si>
  <si>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</si>
  <si>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</si>
  <si>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</si>
  <si>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</si>
  <si>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</si>
  <si>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</si>
  <si>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</si>
  <si>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</si>
  <si>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</si>
  <si>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</si>
  <si>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</si>
  <si>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</si>
  <si>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</si>
  <si>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</si>
  <si>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</si>
  <si>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</si>
  <si>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</si>
  <si>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</si>
  <si>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</si>
  <si>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</si>
  <si>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</si>
  <si>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</si>
  <si>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</si>
  <si>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</si>
  <si>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</si>
  <si>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</si>
  <si>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</si>
  <si>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</si>
  <si>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</si>
  <si>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</si>
  <si>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</si>
  <si>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</si>
  <si>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</si>
  <si>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</si>
  <si>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</si>
  <si>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</si>
  <si>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</si>
  <si>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</si>
  <si>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</si>
  <si>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</si>
  <si>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</si>
  <si>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</si>
  <si>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</si>
  <si>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</si>
  <si>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</si>
  <si>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</si>
  <si>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</si>
  <si>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</si>
  <si>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</si>
  <si>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</si>
  <si>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</si>
  <si>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</si>
  <si>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</si>
  <si>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</si>
  <si>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</si>
  <si>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</si>
  <si>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</si>
  <si>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</si>
  <si>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</si>
  <si>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</si>
  <si>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</si>
  <si>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</si>
  <si>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</si>
  <si>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</si>
  <si>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</si>
  <si>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</si>
  <si>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</si>
  <si>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</si>
  <si>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</si>
  <si>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</si>
  <si>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</si>
  <si>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</si>
  <si>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</si>
  <si>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</si>
  <si>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</si>
  <si>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</si>
  <si>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</si>
  <si>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</si>
  <si>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</si>
  <si>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</si>
  <si>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</si>
  <si>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</si>
  <si>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</si>
  <si>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</si>
  <si>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</si>
  <si>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</si>
  <si>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</si>
  <si>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</si>
  <si>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</si>
  <si>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</si>
  <si>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</si>
  <si>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</si>
  <si>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</si>
  <si>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</si>
  <si>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</si>
  <si>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</si>
  <si>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</si>
  <si>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</si>
  <si>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</si>
  <si>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</si>
  <si>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</si>
  <si>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</si>
  <si>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</si>
  <si>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</si>
  <si>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</si>
  <si>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</si>
  <si>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</si>
  <si>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</si>
  <si>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</si>
  <si>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</si>
  <si>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</si>
  <si>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</si>
  <si>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</si>
  <si>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</si>
  <si>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</si>
  <si>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</si>
  <si>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</si>
  <si>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</si>
  <si>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</si>
  <si>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</si>
  <si>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</si>
  <si>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</si>
  <si>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</si>
  <si>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</si>
  <si>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</si>
  <si>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</si>
  <si>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</si>
  <si>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</si>
  <si>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</si>
  <si>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</si>
  <si>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</si>
  <si>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</si>
  <si>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</si>
  <si>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</si>
  <si>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</si>
  <si>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</si>
  <si>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</si>
  <si>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</si>
  <si>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</si>
  <si>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</si>
  <si>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</si>
  <si>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</si>
  <si>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</si>
  <si>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</si>
  <si>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</si>
  <si>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</si>
  <si>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</si>
  <si>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</si>
  <si>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</si>
  <si>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</si>
  <si>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</si>
  <si>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</si>
  <si>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</si>
  <si>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</si>
  <si>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</si>
  <si>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</si>
  <si>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</si>
  <si>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</si>
  <si>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</si>
  <si>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</si>
  <si>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</si>
  <si>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</si>
  <si>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</si>
  <si>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</si>
  <si>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</si>
  <si>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</si>
  <si>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</si>
  <si>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</si>
  <si>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</si>
  <si>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</si>
  <si>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</si>
  <si>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</si>
  <si>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</si>
  <si>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</si>
  <si>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</si>
  <si>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</si>
  <si>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</si>
  <si>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</si>
  <si>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</si>
  <si>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</si>
  <si>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</si>
  <si>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</si>
  <si>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</si>
  <si>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</si>
  <si>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</si>
  <si>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</si>
  <si>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</si>
  <si>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</si>
  <si>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</si>
  <si>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</si>
  <si>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</si>
  <si>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</si>
  <si>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</si>
  <si>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</si>
  <si>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</si>
  <si>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</si>
  <si>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</si>
  <si>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</si>
  <si>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</si>
  <si>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</si>
  <si>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</si>
  <si>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</si>
  <si>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</si>
  <si>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</si>
  <si>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</si>
  <si>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</si>
  <si>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</si>
  <si>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</si>
  <si>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</si>
  <si>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</si>
  <si>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</si>
  <si>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</si>
  <si>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</si>
  <si>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</si>
  <si>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</si>
  <si>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</si>
  <si>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</si>
  <si>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</si>
  <si>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</si>
  <si>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</si>
  <si>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</si>
  <si>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</si>
  <si>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</si>
  <si>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</si>
  <si>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</si>
  <si>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</si>
  <si>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</si>
  <si>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</si>
  <si>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</si>
  <si>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</si>
  <si>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</si>
  <si>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</si>
  <si>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</si>
  <si>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</si>
  <si>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</si>
  <si>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</si>
  <si>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</si>
  <si>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</si>
  <si>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</si>
  <si>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</si>
  <si>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</si>
  <si>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</si>
  <si>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</si>
  <si>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</si>
  <si>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</si>
  <si>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</si>
  <si>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</si>
  <si>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</si>
  <si>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</si>
  <si>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</si>
  <si>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</si>
  <si>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</si>
  <si>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</si>
  <si>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</si>
  <si>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</si>
  <si>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</si>
  <si>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</si>
  <si>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</si>
  <si>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</si>
  <si>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</si>
  <si>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</si>
  <si>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</si>
  <si>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</si>
  <si>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</si>
  <si>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</si>
  <si>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</si>
  <si>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</si>
  <si>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</si>
  <si>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</si>
  <si>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</si>
  <si>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</si>
  <si>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</si>
  <si>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</si>
  <si>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</si>
  <si>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</si>
  <si>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</si>
  <si>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</si>
  <si>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</si>
  <si>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</si>
  <si>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</si>
  <si>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</si>
  <si>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</si>
  <si>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</si>
  <si>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</si>
  <si>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</si>
  <si>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</si>
  <si>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</si>
  <si>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</si>
  <si>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</si>
  <si>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</si>
  <si>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</si>
  <si>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</si>
  <si>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</si>
  <si>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</si>
  <si>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</si>
  <si>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</si>
  <si>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</si>
  <si>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</si>
  <si>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</si>
  <si>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</si>
  <si>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</si>
  <si>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</si>
  <si>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</si>
  <si>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</si>
  <si>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</si>
  <si>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</si>
  <si>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</si>
  <si>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</si>
  <si>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</si>
  <si>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</si>
  <si>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</si>
  <si>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</si>
  <si>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</si>
  <si>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</si>
  <si>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</si>
  <si>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</si>
  <si>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</si>
  <si>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</si>
  <si>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</si>
  <si>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</si>
  <si>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</si>
  <si>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</si>
  <si>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</si>
  <si>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</si>
  <si>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</si>
  <si>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</si>
  <si>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</si>
  <si>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</si>
  <si>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</si>
  <si>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</si>
  <si>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</si>
  <si>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</si>
  <si>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</si>
  <si>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</si>
  <si>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</si>
  <si>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</si>
  <si>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</si>
  <si>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</si>
  <si>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</si>
  <si>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</si>
  <si>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</si>
  <si>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</si>
  <si>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</si>
  <si>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</si>
  <si>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</si>
  <si>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</si>
  <si>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</si>
  <si>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</si>
  <si>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</si>
  <si>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</si>
  <si>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</si>
  <si>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</si>
  <si>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</si>
  <si>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</si>
  <si>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</si>
  <si>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</si>
  <si>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</si>
  <si>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</si>
  <si>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</si>
  <si>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</si>
  <si>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</si>
  <si>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</si>
  <si>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</si>
  <si>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</si>
  <si>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</si>
  <si>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</si>
  <si>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</si>
  <si>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</si>
  <si>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</si>
  <si>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</si>
  <si>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</si>
  <si>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</si>
  <si>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</si>
  <si>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</si>
  <si>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</si>
  <si>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</si>
  <si>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</si>
  <si>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</si>
  <si>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</si>
  <si>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</si>
  <si>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</si>
  <si>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</si>
  <si>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</si>
  <si>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</si>
  <si>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</si>
  <si>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</si>
  <si>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</si>
  <si>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</si>
  <si>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</si>
  <si>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</si>
  <si>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</si>
  <si>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</si>
  <si>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</si>
  <si>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</si>
  <si>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</si>
  <si>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</si>
  <si>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</si>
  <si>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</si>
  <si>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</si>
  <si>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</si>
  <si>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</si>
  <si>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</si>
  <si>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</si>
  <si>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</si>
  <si>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</si>
  <si>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</si>
  <si>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</si>
  <si>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</si>
  <si>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</si>
  <si>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</si>
  <si>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</si>
  <si>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</si>
  <si>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</si>
  <si>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</si>
  <si>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</si>
  <si>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</si>
  <si>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</si>
  <si>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</si>
  <si>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</si>
  <si>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</si>
  <si>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</si>
  <si>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</si>
  <si>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</si>
  <si>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</si>
  <si>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</si>
  <si>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</si>
  <si>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</si>
  <si>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</si>
  <si>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</si>
  <si>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</si>
  <si>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</si>
  <si>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</si>
  <si>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</si>
  <si>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</si>
  <si>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</si>
  <si>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</si>
  <si>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</si>
  <si>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</si>
  <si>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</si>
  <si>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</si>
  <si>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</si>
  <si>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</si>
  <si>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</si>
  <si>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</si>
  <si>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</si>
  <si>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</si>
  <si>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</si>
  <si>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</si>
  <si>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</si>
  <si>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</si>
  <si>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</si>
  <si>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</si>
  <si>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</si>
  <si>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</si>
  <si>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</si>
  <si>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</si>
  <si>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</si>
  <si>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</si>
  <si>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</si>
  <si>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</si>
  <si>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</si>
  <si>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</si>
  <si>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</si>
  <si>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</si>
  <si>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</si>
  <si>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</si>
  <si>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</si>
  <si>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</si>
  <si>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</si>
  <si>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</si>
  <si>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</si>
  <si>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</si>
  <si>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</si>
  <si>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</si>
  <si>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</si>
  <si>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</si>
  <si>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</si>
  <si>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</si>
  <si>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</si>
  <si>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</si>
  <si>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</si>
  <si>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</si>
  <si>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</si>
  <si>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</si>
  <si>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</si>
  <si>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</si>
  <si>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</si>
  <si>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</si>
  <si>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</si>
  <si>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</si>
  <si>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</si>
  <si>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</si>
  <si>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</si>
  <si>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</si>
  <si>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</si>
  <si>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</si>
  <si>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</si>
  <si>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</si>
  <si>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</si>
  <si>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</si>
  <si>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</si>
  <si>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</si>
  <si>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</si>
  <si>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</si>
  <si>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</si>
  <si>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</si>
  <si>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</si>
  <si>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</si>
  <si>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</si>
  <si>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</si>
  <si>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</si>
  <si>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</si>
  <si>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</si>
  <si>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</si>
  <si>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</si>
  <si>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</si>
  <si>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</si>
  <si>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</si>
  <si>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</si>
  <si>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</si>
  <si>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</si>
  <si>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</si>
  <si>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</si>
  <si>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</si>
  <si>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</si>
  <si>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</si>
  <si>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</si>
  <si>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</si>
  <si>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</si>
  <si>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</si>
  <si>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</si>
  <si>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</si>
  <si>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</si>
  <si>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</si>
  <si>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</si>
  <si>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</si>
  <si>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</si>
  <si>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</si>
  <si>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</si>
  <si>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</si>
  <si>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</si>
  <si>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</si>
  <si>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</si>
  <si>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</si>
  <si>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</si>
  <si>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</si>
  <si>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</si>
  <si>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</si>
  <si>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</si>
  <si>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</si>
  <si>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</si>
  <si>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</si>
  <si>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</si>
  <si>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</si>
  <si>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</si>
  <si>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</si>
  <si>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</si>
  <si>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</si>
  <si>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</si>
  <si>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</si>
  <si>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</si>
  <si>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</si>
  <si>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</si>
  <si>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</si>
  <si>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</si>
  <si>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</si>
  <si>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</si>
  <si>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</si>
  <si>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</si>
  <si>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</si>
  <si>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</si>
  <si>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</si>
  <si>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</si>
  <si>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</si>
  <si>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</si>
  <si>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</si>
  <si>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</si>
  <si>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</si>
  <si>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</si>
  <si>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</si>
  <si>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</si>
  <si>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</si>
  <si>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</si>
  <si>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</si>
  <si>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</si>
  <si>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</si>
  <si>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</si>
  <si>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</si>
  <si>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</si>
  <si>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</si>
  <si>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</si>
  <si>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</si>
  <si>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</si>
  <si>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</si>
  <si>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</si>
  <si>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</si>
  <si>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</si>
  <si>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</si>
  <si>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</si>
  <si>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</si>
  <si>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</si>
  <si>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</si>
  <si>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</si>
  <si>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</si>
  <si>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</si>
  <si>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</si>
  <si>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</si>
  <si>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</si>
  <si>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</si>
  <si>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</si>
  <si>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</si>
  <si>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</si>
  <si>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</si>
  <si>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</si>
  <si>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</si>
  <si>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</si>
  <si>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</si>
  <si>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</si>
  <si>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</si>
  <si>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</si>
  <si>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</si>
  <si>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</si>
  <si>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</si>
  <si>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</si>
  <si>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</si>
  <si>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</si>
  <si>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</si>
  <si>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</si>
  <si>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</si>
  <si>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</si>
  <si>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</si>
  <si>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</si>
  <si>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</si>
  <si>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</si>
  <si>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</si>
  <si>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</si>
  <si>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</si>
  <si>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</si>
  <si>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</si>
  <si>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</si>
  <si>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</si>
  <si>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</si>
  <si>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</si>
  <si>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</si>
  <si>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</si>
  <si>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</si>
  <si>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</si>
  <si>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</si>
  <si>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</si>
  <si>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</si>
  <si>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</si>
  <si>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</si>
  <si>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</si>
  <si>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</si>
  <si>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</si>
  <si>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</si>
  <si>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</si>
  <si>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</si>
  <si>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</si>
  <si>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</si>
  <si>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</si>
  <si>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</si>
  <si>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</si>
  <si>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</si>
  <si>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</si>
  <si>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</si>
  <si>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</si>
  <si>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</si>
  <si>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</si>
  <si>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</si>
  <si>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</si>
  <si>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</si>
  <si>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</si>
  <si>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</si>
  <si>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</si>
  <si>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</si>
  <si>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</si>
  <si>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</si>
  <si>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</si>
  <si>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</si>
  <si>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</si>
  <si>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</si>
  <si>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</si>
  <si>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</si>
  <si>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</si>
  <si>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</si>
  <si>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</si>
  <si>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</si>
  <si>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</si>
  <si>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</si>
  <si>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</si>
  <si>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</si>
  <si>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</si>
  <si>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</si>
  <si>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</si>
  <si>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</si>
  <si>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</si>
  <si>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</si>
  <si>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</si>
  <si>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</si>
  <si>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</si>
  <si>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</si>
  <si>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</si>
  <si>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</si>
  <si>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</si>
  <si>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</si>
  <si>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</si>
  <si>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</si>
  <si>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</si>
  <si>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</si>
  <si>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</si>
  <si>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</si>
  <si>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</si>
  <si>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</si>
  <si>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</si>
  <si>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</si>
  <si>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</si>
  <si>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</si>
  <si>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</si>
  <si>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</si>
  <si>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</si>
  <si>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</si>
  <si>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</si>
  <si>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</si>
  <si>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</si>
  <si>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</si>
  <si>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</si>
  <si>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</si>
  <si>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</si>
  <si>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</si>
  <si>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</si>
  <si>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</si>
  <si>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</si>
  <si>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</si>
  <si>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</si>
  <si>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</si>
  <si>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</si>
  <si>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</si>
  <si>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</si>
  <si>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</si>
  <si>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</si>
  <si>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</si>
  <si>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</si>
  <si>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</si>
  <si>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</si>
  <si>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</si>
  <si>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</si>
  <si>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</si>
  <si>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</si>
  <si>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</si>
  <si>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</si>
  <si>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</si>
  <si>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</si>
  <si>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</si>
  <si>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</si>
  <si>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</si>
  <si>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</si>
  <si>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</si>
  <si>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</si>
  <si>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</si>
  <si>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</si>
  <si>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</si>
  <si>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</si>
  <si>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</si>
  <si>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</si>
  <si>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</si>
  <si>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</si>
  <si>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</si>
  <si>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</si>
  <si>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</si>
  <si>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</si>
  <si>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</si>
  <si>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</si>
  <si>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</si>
  <si>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</si>
  <si>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</si>
  <si>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</si>
  <si>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</si>
  <si>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</si>
  <si>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</si>
  <si>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</si>
  <si>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</si>
  <si>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</si>
  <si>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</si>
  <si>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</si>
  <si>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</si>
  <si>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</si>
  <si>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</si>
  <si>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</si>
  <si>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</si>
  <si>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</si>
  <si>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</si>
  <si>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</si>
  <si>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</si>
  <si>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</si>
  <si>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</si>
  <si>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</si>
  <si>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</si>
  <si>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</si>
  <si>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</si>
  <si>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</si>
  <si>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</si>
  <si>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</si>
  <si>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</si>
  <si>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</si>
  <si>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</si>
  <si>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</si>
  <si>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</si>
  <si>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</si>
  <si>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</si>
  <si>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</si>
  <si>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</si>
  <si>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</si>
  <si>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</si>
  <si>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</si>
  <si>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</si>
  <si>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</si>
  <si>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</si>
  <si>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</si>
  <si>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</si>
  <si>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</si>
  <si>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</si>
  <si>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</si>
  <si>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</si>
  <si>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</si>
  <si>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</si>
  <si>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</si>
  <si>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</si>
  <si>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</si>
  <si>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</si>
  <si>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</si>
  <si>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</si>
  <si>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</si>
  <si>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</si>
  <si>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</si>
  <si>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</si>
  <si>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</si>
  <si>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</si>
  <si>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</si>
  <si>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</si>
  <si>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</si>
  <si>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</si>
  <si>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</si>
  <si>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</si>
  <si>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</si>
  <si>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</si>
  <si>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</si>
  <si>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</si>
  <si>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</si>
  <si>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</si>
  <si>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</si>
  <si>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</si>
  <si>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</si>
  <si>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</si>
  <si>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</si>
  <si>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</si>
  <si>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</si>
  <si>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</si>
  <si>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</si>
  <si>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</si>
  <si>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</si>
  <si>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</si>
  <si>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</si>
  <si>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</si>
  <si>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</si>
  <si>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</si>
  <si>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</si>
  <si>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</si>
  <si>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</si>
  <si>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</si>
  <si>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</si>
  <si>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</si>
  <si>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</si>
  <si>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</si>
  <si>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</si>
  <si>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</si>
  <si>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</si>
  <si>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</si>
  <si>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</si>
  <si>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</si>
  <si>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</si>
  <si>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</si>
  <si>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</si>
  <si>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</si>
  <si>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</si>
  <si>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</si>
  <si>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</si>
  <si>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</si>
  <si>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</si>
  <si>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</si>
  <si>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</si>
  <si>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</si>
  <si>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</si>
  <si>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</si>
  <si>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</si>
  <si>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</si>
  <si>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</si>
  <si>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</si>
  <si>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</si>
  <si>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</si>
  <si>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</si>
  <si>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</si>
  <si>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</si>
  <si>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</si>
  <si>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</si>
  <si>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</si>
  <si>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</si>
  <si>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</si>
  <si>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</si>
  <si>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</si>
  <si>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</si>
  <si>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</si>
  <si>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</si>
  <si>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</si>
  <si>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</si>
  <si>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</si>
  <si>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</si>
  <si>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</si>
  <si>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</si>
  <si>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</si>
  <si>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</si>
  <si>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</si>
  <si>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</si>
  <si>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</si>
  <si>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</si>
  <si>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</si>
  <si>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</si>
  <si>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</si>
  <si>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</si>
  <si>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</si>
  <si>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</si>
  <si>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</si>
  <si>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</si>
  <si>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</si>
  <si>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</si>
  <si>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</si>
  <si>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</si>
  <si>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</si>
  <si>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</si>
  <si>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</si>
  <si>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</si>
  <si>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</si>
  <si>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</si>
  <si>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</si>
  <si>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</si>
  <si>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</si>
  <si>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</si>
  <si>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</si>
  <si>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</si>
  <si>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</si>
  <si>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</si>
  <si>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</si>
  <si>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</si>
  <si>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</si>
  <si>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</si>
  <si>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</si>
  <si>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</si>
  <si>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</si>
  <si>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</si>
  <si>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</si>
  <si>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</si>
  <si>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</si>
  <si>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</si>
  <si>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</si>
  <si>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</si>
  <si>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</si>
  <si>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</si>
  <si>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</si>
  <si>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</si>
  <si>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</si>
  <si>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</si>
  <si>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</si>
  <si>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</si>
  <si>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</si>
  <si>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</si>
  <si>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</si>
  <si>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</si>
  <si>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</si>
  <si>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</si>
  <si>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</si>
  <si>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</si>
  <si>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</si>
  <si>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</si>
  <si>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</si>
  <si>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</si>
  <si>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</si>
  <si>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</si>
  <si>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</si>
  <si>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</si>
  <si>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</si>
  <si>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</si>
  <si>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</si>
  <si>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</si>
  <si>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</si>
  <si>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</si>
  <si>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</si>
  <si>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</si>
  <si>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</si>
  <si>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</si>
  <si>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</si>
  <si>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</si>
  <si>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</si>
  <si>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</si>
  <si>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</si>
  <si>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</si>
  <si>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</si>
  <si>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</si>
  <si>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</si>
  <si>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</si>
  <si>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</si>
  <si>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</si>
  <si>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</si>
  <si>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</si>
  <si>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</si>
  <si>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</si>
  <si>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</si>
  <si>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</si>
  <si>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</si>
  <si>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</si>
  <si>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</si>
  <si>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</si>
  <si>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</si>
  <si>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</si>
  <si>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</si>
  <si>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</si>
  <si>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</si>
  <si>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</si>
  <si>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</si>
  <si>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</si>
  <si>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</si>
  <si>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</si>
  <si>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</si>
  <si>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</si>
  <si>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</si>
  <si>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</si>
  <si>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</si>
  <si>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</si>
  <si>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</si>
  <si>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</si>
  <si>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</si>
  <si>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</si>
  <si>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</si>
  <si>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</si>
  <si>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</si>
  <si>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</si>
  <si>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</si>
  <si>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</si>
  <si>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</si>
  <si>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</si>
  <si>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</si>
  <si>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</si>
  <si>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</si>
  <si>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</si>
  <si>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</si>
  <si>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</si>
  <si>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</si>
  <si>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</si>
  <si>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</si>
  <si>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</si>
  <si>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</si>
  <si>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</si>
  <si>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</si>
  <si>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</si>
  <si>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</si>
  <si>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</si>
  <si>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</si>
  <si>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</si>
  <si>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</si>
  <si>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</si>
  <si>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</si>
  <si>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</si>
  <si>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</si>
  <si>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</si>
  <si>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</si>
  <si>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</si>
  <si>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</si>
  <si>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</si>
  <si>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</si>
  <si>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</si>
  <si>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</si>
  <si>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</si>
  <si>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</si>
  <si>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</si>
  <si>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</si>
  <si>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</si>
  <si>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</si>
  <si>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</si>
  <si>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</si>
  <si>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</si>
  <si>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</si>
  <si>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</si>
  <si>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</si>
  <si>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</si>
  <si>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</si>
  <si>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</si>
  <si>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</si>
  <si>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</si>
  <si>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</si>
  <si>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</si>
  <si>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</si>
  <si>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</si>
  <si>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</si>
  <si>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</si>
  <si>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</si>
  <si>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</si>
  <si>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</si>
  <si>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</si>
  <si>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</si>
  <si>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</si>
  <si>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</si>
  <si>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</si>
  <si>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</si>
  <si>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</si>
  <si>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</si>
  <si>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</si>
  <si>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</si>
  <si>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</si>
  <si>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</si>
  <si>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</si>
  <si>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</si>
  <si>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</si>
  <si>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</si>
  <si>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</si>
  <si>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</si>
  <si>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</si>
  <si>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</si>
  <si>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</si>
  <si>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</si>
  <si>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</si>
  <si>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</si>
  <si>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</si>
  <si>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</si>
  <si>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</si>
  <si>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</si>
  <si>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</si>
  <si>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</si>
  <si>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</si>
  <si>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</si>
  <si>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</si>
  <si>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</si>
  <si>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</si>
  <si>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</si>
  <si>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</si>
  <si>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</si>
  <si>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</si>
  <si>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</si>
  <si>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</si>
  <si>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</si>
  <si>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</si>
  <si>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</si>
  <si>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</si>
  <si>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</si>
  <si>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</si>
  <si>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</si>
  <si>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</si>
  <si>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</si>
  <si>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</si>
  <si>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</si>
  <si>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</si>
  <si>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</si>
  <si>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</si>
  <si>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</si>
  <si>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</si>
  <si>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</si>
  <si>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</si>
  <si>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</si>
  <si>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</si>
  <si>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</si>
  <si>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</si>
  <si>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</si>
  <si>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</si>
  <si>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</si>
  <si>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</si>
  <si>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</si>
  <si>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</si>
  <si>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</si>
  <si>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</si>
  <si>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</si>
  <si>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</si>
  <si>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</si>
  <si>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</si>
  <si>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</si>
  <si>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</si>
  <si>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</si>
  <si>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</si>
  <si>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</si>
  <si>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</si>
  <si>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</si>
  <si>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</si>
  <si>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</si>
  <si>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</si>
  <si>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</si>
  <si>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</si>
  <si>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</si>
  <si>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</si>
  <si>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</si>
  <si>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</si>
  <si>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</si>
  <si>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</si>
  <si>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</si>
  <si>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</si>
  <si>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</si>
  <si>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</si>
  <si>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</si>
  <si>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</si>
  <si>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</si>
  <si>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</si>
  <si>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</si>
  <si>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</si>
  <si>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</si>
  <si>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</si>
  <si>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</si>
  <si>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</si>
  <si>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</si>
  <si>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</si>
  <si>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</si>
  <si>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</si>
  <si>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</si>
  <si>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</si>
  <si>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</si>
  <si>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</si>
  <si>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</si>
  <si>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</si>
  <si>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</si>
  <si>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</si>
  <si>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</si>
  <si>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</si>
  <si>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</si>
  <si>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</si>
  <si>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</si>
  <si>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</si>
  <si>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</si>
  <si>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</si>
  <si>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</si>
  <si>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</si>
  <si>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</si>
  <si>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</si>
  <si>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</si>
  <si>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</si>
  <si>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</si>
  <si>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</si>
  <si>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</si>
  <si>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</si>
  <si>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</si>
  <si>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</si>
  <si>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</si>
  <si>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</si>
  <si>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</si>
  <si>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</si>
  <si>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</si>
  <si>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</si>
  <si>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</si>
  <si>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</si>
  <si>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</si>
  <si>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</si>
  <si>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</si>
  <si>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</si>
  <si>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</si>
  <si>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</si>
  <si>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</si>
  <si>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</si>
  <si>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</si>
  <si>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</si>
  <si>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</si>
  <si>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</si>
  <si>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</si>
  <si>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</si>
  <si>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</si>
  <si>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</si>
  <si>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</si>
  <si>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</si>
  <si>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</si>
  <si>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</si>
  <si>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</si>
  <si>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</si>
  <si>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</si>
  <si>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</si>
  <si>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</si>
  <si>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</si>
  <si>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</si>
  <si>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</si>
  <si>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</si>
  <si>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</si>
  <si>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</si>
  <si>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</si>
  <si>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</si>
  <si>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</si>
  <si>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</si>
  <si>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</si>
  <si>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</si>
  <si>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</si>
  <si>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</si>
  <si>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</si>
  <si>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</si>
  <si>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</si>
  <si>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</si>
  <si>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</si>
  <si>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</si>
  <si>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</si>
  <si>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</si>
  <si>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</si>
  <si>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</si>
  <si>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</si>
  <si>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</si>
  <si>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</si>
  <si>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</si>
  <si>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</si>
  <si>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</si>
  <si>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</si>
  <si>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</si>
  <si>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</si>
  <si>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</si>
  <si>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</si>
  <si>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</si>
  <si>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</si>
  <si>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</si>
  <si>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</si>
  <si>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</si>
  <si>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</si>
  <si>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</si>
  <si>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</si>
  <si>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</si>
  <si>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</si>
  <si>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</si>
  <si>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</si>
  <si>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</si>
  <si>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</si>
  <si>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</si>
  <si>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</si>
  <si>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</si>
  <si>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</si>
  <si>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</si>
  <si>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</si>
  <si>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</si>
  <si>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</si>
  <si>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</si>
  <si>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</si>
  <si>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</si>
  <si>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</si>
  <si>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</si>
  <si>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</si>
  <si>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</si>
  <si>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</si>
  <si>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</si>
  <si>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</si>
  <si>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</si>
  <si>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</si>
  <si>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</si>
  <si>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</si>
  <si>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</si>
  <si>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</si>
  <si>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</si>
  <si>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</si>
  <si>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</si>
  <si>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</si>
  <si>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</si>
  <si>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</si>
  <si>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</si>
  <si>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</si>
  <si>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</si>
  <si>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</si>
  <si>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</si>
  <si>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</si>
  <si>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</si>
  <si>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</si>
  <si>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</si>
  <si>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</si>
  <si>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</si>
  <si>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</si>
  <si>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</si>
  <si>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</si>
  <si>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</si>
  <si>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</si>
  <si>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</si>
  <si>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</si>
  <si>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</si>
  <si>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</si>
  <si>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</si>
  <si>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</si>
  <si>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</si>
  <si>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</si>
  <si>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</si>
  <si>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</si>
  <si>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</si>
  <si>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</si>
  <si>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</si>
  <si>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</si>
  <si>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</si>
  <si>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</si>
  <si>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</si>
  <si>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</si>
  <si>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</si>
  <si>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</si>
  <si>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</si>
  <si>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</si>
  <si>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</si>
  <si>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</si>
  <si>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</si>
  <si>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</si>
  <si>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</si>
  <si>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</si>
  <si>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</si>
  <si>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</si>
  <si>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</si>
  <si>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</si>
  <si>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</si>
  <si>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</si>
  <si>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</si>
  <si>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</si>
  <si>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</si>
  <si>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</si>
  <si>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</si>
  <si>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</si>
  <si>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</si>
  <si>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</si>
  <si>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</si>
  <si>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</si>
  <si>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</si>
  <si>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</si>
  <si>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</si>
  <si>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</si>
  <si>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</si>
  <si>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</si>
  <si>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</si>
  <si>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</si>
  <si>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</si>
  <si>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</si>
  <si>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</si>
  <si>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</si>
  <si>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</si>
  <si>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</si>
  <si>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</si>
  <si>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</si>
  <si>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</si>
  <si>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</si>
  <si>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</si>
  <si>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</si>
  <si>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</si>
  <si>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</si>
  <si>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</si>
  <si>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</si>
  <si>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</si>
  <si>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</si>
  <si>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</si>
  <si>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</si>
  <si>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</si>
  <si>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</si>
  <si>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</si>
  <si>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</si>
  <si>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</si>
  <si>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</si>
  <si>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</si>
  <si>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</si>
  <si>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</si>
  <si>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</si>
  <si>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</si>
  <si>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</si>
  <si>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</si>
  <si>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</si>
  <si>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</si>
  <si>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</si>
  <si>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</si>
  <si>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</si>
  <si>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</si>
  <si>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</si>
  <si>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</si>
  <si>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</si>
  <si>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</si>
  <si>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</si>
  <si>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</si>
  <si>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</si>
  <si>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</si>
  <si>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</si>
  <si>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</si>
  <si>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</si>
  <si>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</si>
  <si>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</si>
  <si>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</si>
  <si>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</si>
  <si>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</si>
  <si>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</si>
  <si>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</si>
  <si>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</si>
  <si>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</si>
  <si>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</si>
  <si>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</si>
  <si>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</si>
  <si>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</si>
  <si>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</si>
  <si>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</si>
  <si>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</si>
  <si>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</si>
  <si>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</si>
  <si>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</si>
  <si>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</si>
  <si>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</si>
  <si>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</si>
  <si>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</si>
  <si>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</si>
  <si>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</si>
  <si>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</si>
  <si>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</si>
  <si>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</si>
  <si>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</si>
  <si>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</si>
  <si>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</si>
  <si>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</si>
  <si>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</si>
  <si>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</si>
  <si>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</si>
  <si>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</si>
  <si>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</si>
  <si>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</si>
  <si>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</si>
  <si>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</si>
  <si>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</si>
  <si>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</si>
  <si>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</si>
  <si>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</si>
  <si>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</si>
  <si>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</si>
  <si>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</si>
  <si>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</si>
  <si>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</si>
  <si>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</si>
  <si>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</si>
  <si>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</si>
  <si>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</si>
  <si>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</si>
  <si>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</si>
  <si>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</si>
  <si>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</si>
  <si>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</si>
  <si>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</si>
  <si>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</si>
  <si>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</si>
  <si>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</si>
  <si>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</si>
  <si>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</si>
  <si>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</si>
  <si>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</si>
  <si>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</si>
  <si>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</si>
  <si>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</si>
  <si>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</si>
  <si>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</si>
  <si>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</si>
  <si>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</si>
  <si>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</si>
  <si>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</si>
  <si>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</si>
  <si>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</si>
  <si>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</si>
  <si>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</si>
  <si>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</si>
  <si>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</si>
  <si>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</si>
  <si>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</si>
  <si>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</si>
  <si>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</si>
  <si>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</si>
  <si>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</si>
  <si>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</si>
  <si>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</si>
  <si>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</si>
  <si>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</si>
  <si>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</si>
  <si>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</si>
  <si>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</si>
  <si>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</si>
  <si>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</si>
  <si>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</si>
  <si>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</si>
  <si>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</si>
  <si>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</si>
  <si>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</si>
  <si>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</si>
  <si>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</si>
  <si>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</si>
  <si>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</si>
  <si>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</si>
  <si>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</si>
  <si>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</si>
  <si>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</si>
  <si>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</si>
  <si>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</si>
  <si>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</si>
  <si>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</si>
  <si>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</si>
  <si>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</si>
  <si>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</si>
  <si>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</si>
  <si>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</si>
  <si>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</si>
  <si>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</si>
  <si>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</si>
  <si>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</si>
  <si>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</si>
  <si>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</si>
  <si>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</si>
  <si>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</si>
  <si>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</si>
  <si>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</si>
  <si>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</si>
  <si>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</si>
  <si>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</si>
  <si>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</si>
  <si>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</si>
  <si>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</si>
  <si>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</si>
  <si>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</si>
  <si>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</si>
  <si>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</si>
  <si>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</si>
  <si>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</si>
  <si>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</si>
  <si>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</si>
  <si>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</si>
  <si>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</si>
  <si>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</si>
  <si>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</si>
  <si>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</si>
  <si>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</si>
  <si>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</si>
  <si>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</si>
  <si>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</si>
  <si>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</si>
  <si>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</si>
  <si>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</si>
  <si>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</si>
  <si>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</si>
  <si>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</si>
  <si>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</si>
  <si>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</si>
  <si>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</si>
  <si>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</si>
  <si>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</si>
  <si>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</si>
  <si>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</si>
  <si>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</si>
  <si>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</si>
  <si>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</si>
  <si>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</si>
  <si>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</si>
  <si>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</si>
  <si>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</si>
  <si>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</si>
  <si>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</si>
  <si>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</si>
  <si>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</si>
  <si>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</si>
  <si>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</si>
  <si>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</si>
  <si>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</si>
  <si>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</si>
  <si>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</si>
  <si>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</si>
  <si>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</si>
  <si>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</si>
  <si>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</si>
  <si>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</si>
  <si>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</si>
  <si>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</si>
  <si>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</si>
  <si>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</si>
  <si>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</si>
  <si>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</si>
  <si>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</si>
  <si>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</si>
  <si>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</si>
  <si>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</si>
  <si>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</si>
  <si>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</si>
  <si>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</si>
  <si>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</si>
  <si>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</si>
  <si>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</si>
  <si>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</si>
  <si>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</si>
  <si>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</si>
  <si>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</si>
  <si>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</si>
  <si>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</si>
  <si>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</si>
  <si>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</si>
  <si>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</si>
  <si>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</si>
  <si>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</si>
  <si>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</si>
  <si>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</si>
  <si>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</si>
  <si>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</si>
  <si>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</si>
  <si>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</si>
  <si>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</si>
  <si>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</si>
  <si>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</si>
  <si>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</si>
  <si>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</si>
  <si>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</si>
  <si>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</si>
  <si>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</si>
  <si>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</si>
  <si>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</si>
  <si>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</si>
  <si>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</si>
  <si>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</si>
  <si>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</si>
  <si>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</si>
  <si>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</si>
  <si>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</si>
  <si>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</si>
  <si>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</si>
  <si>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</si>
  <si>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</si>
  <si>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</si>
  <si>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</si>
  <si>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</si>
  <si>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</si>
  <si>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</si>
  <si>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</si>
  <si>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</si>
  <si>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</si>
  <si>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</si>
  <si>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</si>
  <si>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</si>
  <si>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</si>
  <si>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</si>
  <si>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</si>
  <si>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</si>
  <si>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</si>
  <si>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</si>
  <si>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</si>
  <si>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</si>
  <si>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</si>
  <si>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</si>
  <si>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</si>
  <si>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</si>
  <si>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</si>
  <si>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</si>
  <si>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</si>
  <si>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</si>
  <si>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</si>
  <si>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</si>
  <si>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</si>
  <si>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</si>
  <si>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</si>
  <si>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</si>
  <si>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</si>
  <si>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</si>
  <si>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</si>
  <si>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</si>
  <si>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</si>
  <si>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</si>
  <si>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</si>
  <si>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</si>
  <si>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</si>
  <si>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</si>
  <si>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</si>
  <si>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</si>
  <si>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</si>
  <si>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</si>
  <si>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</si>
  <si>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</si>
  <si>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</si>
  <si>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</si>
  <si>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</si>
  <si>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</si>
  <si>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</si>
  <si>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</si>
  <si>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</si>
  <si>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</si>
  <si>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</si>
  <si>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</si>
  <si>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</si>
  <si>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</si>
  <si>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</si>
  <si>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</si>
  <si>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</si>
  <si>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</si>
  <si>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</si>
  <si>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</si>
  <si>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</si>
  <si>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</si>
  <si>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</si>
  <si>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</si>
  <si>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</si>
  <si>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</si>
  <si>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</si>
  <si>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</si>
  <si>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</si>
  <si>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</si>
  <si>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</si>
  <si>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</si>
  <si>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</si>
  <si>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</si>
  <si>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</si>
  <si>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</si>
  <si>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</si>
  <si>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</si>
  <si>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</si>
  <si>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</si>
  <si>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</si>
  <si>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</si>
  <si>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</si>
  <si>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</si>
  <si>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</si>
  <si>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</si>
  <si>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</si>
  <si>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</si>
  <si>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</si>
  <si>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</si>
  <si>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</si>
  <si>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</si>
  <si>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</si>
  <si>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</si>
  <si>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</si>
  <si>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</si>
  <si>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</si>
  <si>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</si>
  <si>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</si>
  <si>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</si>
  <si>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</si>
  <si>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</si>
  <si>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</si>
  <si>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</si>
  <si>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</si>
  <si>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</si>
  <si>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</si>
  <si>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</si>
  <si>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</si>
  <si>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</si>
  <si>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</si>
  <si>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</si>
  <si>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</si>
  <si>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</si>
  <si>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</si>
  <si>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</si>
  <si>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</si>
  <si>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</si>
  <si>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</si>
  <si>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</si>
  <si>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</si>
  <si>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</si>
  <si>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</si>
  <si>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</si>
  <si>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</si>
  <si>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</si>
  <si>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</si>
  <si>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</si>
  <si>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</si>
  <si>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</si>
  <si>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</si>
  <si>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</si>
  <si>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</si>
  <si>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</si>
  <si>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</si>
  <si>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</si>
  <si>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</si>
  <si>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</si>
  <si>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</si>
  <si>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</si>
  <si>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</si>
  <si>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</si>
  <si>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</si>
  <si>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</si>
  <si>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</si>
  <si>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</si>
  <si>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</si>
  <si>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</si>
  <si>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</si>
  <si>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</si>
  <si>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</si>
  <si>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</si>
  <si>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</si>
  <si>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</si>
  <si>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</si>
  <si>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</si>
  <si>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</si>
  <si>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</si>
  <si>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</si>
  <si>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</si>
  <si>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</si>
  <si>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</si>
  <si>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</si>
  <si>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</si>
  <si>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</si>
  <si>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</si>
  <si>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</si>
  <si>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</si>
  <si>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</si>
  <si>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</si>
  <si>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</si>
  <si>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</si>
  <si>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</si>
  <si>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</si>
  <si>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</si>
  <si>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</si>
  <si>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</si>
  <si>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</si>
  <si>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</si>
  <si>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</si>
  <si>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</si>
  <si>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</si>
  <si>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</si>
  <si>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</si>
  <si>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</si>
  <si>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</si>
  <si>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</si>
  <si>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</si>
  <si>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</si>
  <si>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</si>
  <si>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</si>
  <si>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</si>
  <si>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</si>
  <si>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</si>
  <si>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</si>
  <si>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</si>
  <si>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</si>
  <si>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</si>
  <si>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</si>
  <si>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</si>
  <si>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</si>
  <si>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</si>
  <si>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</si>
  <si>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</si>
  <si>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</si>
  <si>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</si>
  <si>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</si>
  <si>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</si>
  <si>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</si>
  <si>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</si>
  <si>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</si>
  <si>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</si>
  <si>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</si>
  <si>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</si>
  <si>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</si>
  <si>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</si>
  <si>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</si>
  <si>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</si>
  <si>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</si>
  <si>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</si>
  <si>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</si>
  <si>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</si>
  <si>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</si>
  <si>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</si>
  <si>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</si>
  <si>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</si>
  <si>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</si>
  <si>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</si>
  <si>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</si>
  <si>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</si>
  <si>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</si>
  <si>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</si>
  <si>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</si>
  <si>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</si>
  <si>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</si>
  <si>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</si>
  <si>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</si>
  <si>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</si>
  <si>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</si>
  <si>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</si>
  <si>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</si>
  <si>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</si>
  <si>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</si>
  <si>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</si>
  <si>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</si>
  <si>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</si>
  <si>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</si>
  <si>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</si>
  <si>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</si>
  <si>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</si>
  <si>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</si>
  <si>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</si>
  <si>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</si>
  <si>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</si>
  <si>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</si>
  <si>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</si>
  <si>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</si>
  <si>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</si>
  <si>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</si>
  <si>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</si>
  <si>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</si>
  <si>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</si>
  <si>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</si>
  <si>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</si>
  <si>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</si>
  <si>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</si>
  <si>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</si>
  <si>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</si>
  <si>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</si>
  <si>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</si>
  <si>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</si>
  <si>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</si>
  <si>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</si>
  <si>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</si>
  <si>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</si>
  <si>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</si>
  <si>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</si>
  <si>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</si>
  <si>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</si>
  <si>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</si>
  <si>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</si>
  <si>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</si>
  <si>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</si>
  <si>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</si>
  <si>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</si>
  <si>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</si>
  <si>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</si>
  <si>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</si>
  <si>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</si>
  <si>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</si>
  <si>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</si>
  <si>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</si>
  <si>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</si>
  <si>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</si>
  <si>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</si>
  <si>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</si>
  <si>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</si>
  <si>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</si>
  <si>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</si>
  <si>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</si>
  <si>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</si>
  <si>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</si>
  <si>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</si>
  <si>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</si>
  <si>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</si>
  <si>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</si>
  <si>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</si>
  <si>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</si>
  <si>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</si>
  <si>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</si>
  <si>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</si>
  <si>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</si>
  <si>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</si>
  <si>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</si>
  <si>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</si>
  <si>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</si>
  <si>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</si>
  <si>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</si>
  <si>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</si>
  <si>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</si>
  <si>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</si>
  <si>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</si>
  <si>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</si>
  <si>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</si>
  <si>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</si>
  <si>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</si>
  <si>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</si>
  <si>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</si>
  <si>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</si>
  <si>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</si>
  <si>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</si>
  <si>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</si>
  <si>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</si>
  <si>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</si>
  <si>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</si>
  <si>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</si>
  <si>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</si>
  <si>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</si>
  <si>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</si>
  <si>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</si>
  <si>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</si>
  <si>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</si>
  <si>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</si>
  <si>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</si>
  <si>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</si>
  <si>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</si>
  <si>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</si>
  <si>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</si>
  <si>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</si>
  <si>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</si>
  <si>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</si>
  <si>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</si>
  <si>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</si>
  <si>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</si>
  <si>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</si>
  <si>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</si>
  <si>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</si>
  <si>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</si>
  <si>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</si>
  <si>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</si>
  <si>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</si>
  <si>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</si>
  <si>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</si>
  <si>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</si>
  <si>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</si>
  <si>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</si>
  <si>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</si>
  <si>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</si>
  <si>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</si>
  <si>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</si>
  <si>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</si>
  <si>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</si>
  <si>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</si>
  <si>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</si>
  <si>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</si>
  <si>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</si>
  <si>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</si>
  <si>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</si>
  <si>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</si>
  <si>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</si>
  <si>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</si>
  <si>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</si>
  <si>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</si>
  <si>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</si>
  <si>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</si>
  <si>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</si>
  <si>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</si>
  <si>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</si>
  <si>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</si>
  <si>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</si>
  <si>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</si>
  <si>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</si>
  <si>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</si>
  <si>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</si>
  <si>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</si>
  <si>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</si>
  <si>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</si>
  <si>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</si>
  <si>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</si>
  <si>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</si>
  <si>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</si>
  <si>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</si>
  <si>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</si>
  <si>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</si>
  <si>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</si>
  <si>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</si>
  <si>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</si>
  <si>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</si>
  <si>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</si>
  <si>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</si>
  <si>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</si>
  <si>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</si>
  <si>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</si>
  <si>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</si>
  <si>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</si>
  <si>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</si>
  <si>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</si>
  <si>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</si>
  <si>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</si>
  <si>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</si>
  <si>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</si>
  <si>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</si>
  <si>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</si>
  <si>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</si>
  <si>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</si>
  <si>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</si>
  <si>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</si>
  <si>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</si>
  <si>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</si>
  <si>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</si>
  <si>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</si>
  <si>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</si>
  <si>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</si>
  <si>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</si>
  <si>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</si>
  <si>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</si>
  <si>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</si>
  <si>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</si>
  <si>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</si>
  <si>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</si>
  <si>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</si>
  <si>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</si>
  <si>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</si>
  <si>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</si>
  <si>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</si>
  <si>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</si>
  <si>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</si>
  <si>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</si>
  <si>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</si>
  <si>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</si>
  <si>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</si>
  <si>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</si>
  <si>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</si>
  <si>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</si>
  <si>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</si>
  <si>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</si>
  <si>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</si>
  <si>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</si>
  <si>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</si>
  <si>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</si>
  <si>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</si>
  <si>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</si>
  <si>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</si>
  <si>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</si>
  <si>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</si>
  <si>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</si>
  <si>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</si>
  <si>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</si>
  <si>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</si>
  <si>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</si>
  <si>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</si>
  <si>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</si>
  <si>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</si>
  <si>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</si>
  <si>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</si>
  <si>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</si>
  <si>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</si>
  <si>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</si>
  <si>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</si>
  <si>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</si>
  <si>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</si>
  <si>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</si>
  <si>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</si>
  <si>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</si>
  <si>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</si>
  <si>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</si>
  <si>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</si>
  <si>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</si>
  <si>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</si>
  <si>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</si>
  <si>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</si>
  <si>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</si>
  <si>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</si>
  <si>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</si>
  <si>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</si>
  <si>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</si>
  <si>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</si>
  <si>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</si>
  <si>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</si>
  <si>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</si>
  <si>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</si>
  <si>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</si>
  <si>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</si>
  <si>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</si>
  <si>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</si>
  <si>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</si>
  <si>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</si>
  <si>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</si>
  <si>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</si>
  <si>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</si>
  <si>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</si>
  <si>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</si>
  <si>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</si>
  <si>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</si>
  <si>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</si>
  <si>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</si>
  <si>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</si>
  <si>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</si>
  <si>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</si>
  <si>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</si>
  <si>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</si>
  <si>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</si>
  <si>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</si>
  <si>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</si>
  <si>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</si>
  <si>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</si>
  <si>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</si>
  <si>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</si>
  <si>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</si>
  <si>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</si>
  <si>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</si>
  <si>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</si>
  <si>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</si>
  <si>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</si>
  <si>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</si>
  <si>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</si>
  <si>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</si>
  <si>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</si>
  <si>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</si>
  <si>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</si>
  <si>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</si>
  <si>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</si>
  <si>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</si>
  <si>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</si>
  <si>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</si>
  <si>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</si>
  <si>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</si>
  <si>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</si>
  <si>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</si>
  <si>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</si>
  <si>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</si>
  <si>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</si>
  <si>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</si>
  <si>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</si>
  <si>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</si>
  <si>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</si>
  <si>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</si>
  <si>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</si>
  <si>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</si>
  <si>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</si>
  <si>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</si>
  <si>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</si>
  <si>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</si>
  <si>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</si>
  <si>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</si>
  <si>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</si>
  <si>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</si>
  <si>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</si>
  <si>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</si>
  <si>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</si>
  <si>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</si>
  <si>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</si>
  <si>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</si>
  <si>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</si>
  <si>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</si>
  <si>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</si>
  <si>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</si>
  <si>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</si>
  <si>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</si>
  <si>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</si>
  <si>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</si>
  <si>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</si>
  <si>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</si>
  <si>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</si>
  <si>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</si>
  <si>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</si>
  <si>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</si>
  <si>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</si>
  <si>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</si>
  <si>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</si>
  <si>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</si>
  <si>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</si>
  <si>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</si>
  <si>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</si>
  <si>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</si>
  <si>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</si>
  <si>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</si>
  <si>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</si>
  <si>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</si>
  <si>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</si>
  <si>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</si>
  <si>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</si>
  <si>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</si>
  <si>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</si>
  <si>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</si>
  <si>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</si>
  <si>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</si>
  <si>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</si>
  <si>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</si>
  <si>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</si>
  <si>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</si>
  <si>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</si>
  <si>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</si>
  <si>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</si>
  <si>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</si>
  <si>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</si>
  <si>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</si>
  <si>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</si>
  <si>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</si>
  <si>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</si>
  <si>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</si>
  <si>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</si>
  <si>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</si>
  <si>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</si>
  <si>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</si>
  <si>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</si>
  <si>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</si>
  <si>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</si>
  <si>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</si>
  <si>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</si>
  <si>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</si>
  <si>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</si>
  <si>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</si>
  <si>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</si>
  <si>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</si>
  <si>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</si>
  <si>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</si>
  <si>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</si>
  <si>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</si>
  <si>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</si>
  <si>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</si>
  <si>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</si>
  <si>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</si>
  <si>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</si>
  <si>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</si>
  <si>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</si>
  <si>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</si>
  <si>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</si>
  <si>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</si>
  <si>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</si>
  <si>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</si>
  <si>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</si>
  <si>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</si>
  <si>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</si>
  <si>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</si>
  <si>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</si>
  <si>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</si>
  <si>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</si>
  <si>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</si>
  <si>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</si>
  <si>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</si>
  <si>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</si>
  <si>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</si>
  <si>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</si>
  <si>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</si>
  <si>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</si>
  <si>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</si>
  <si>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</si>
  <si>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</si>
  <si>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</si>
  <si>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</si>
  <si>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</si>
  <si>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</si>
  <si>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</si>
  <si>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</si>
  <si>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</si>
  <si>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</si>
  <si>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</si>
  <si>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</si>
  <si>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</si>
  <si>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</si>
  <si>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</si>
  <si>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</si>
  <si>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</si>
  <si>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</si>
  <si>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</si>
  <si>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</si>
  <si>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</si>
  <si>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</si>
  <si>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</si>
  <si>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</si>
  <si>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</si>
  <si>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</si>
  <si>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</si>
  <si>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</si>
  <si>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</si>
  <si>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</si>
  <si>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</si>
  <si>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</si>
  <si>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</si>
  <si>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</si>
  <si>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</si>
  <si>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</si>
  <si>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</si>
  <si>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</si>
  <si>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</si>
  <si>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</si>
  <si>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</si>
  <si>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</si>
  <si>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</si>
  <si>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</si>
  <si>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</si>
  <si>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</si>
  <si>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</si>
  <si>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</si>
  <si>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</si>
  <si>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</si>
  <si>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</si>
  <si>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</si>
  <si>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</si>
  <si>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</si>
  <si>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</si>
  <si>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</si>
  <si>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</si>
  <si>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</si>
  <si>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</si>
  <si>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</si>
  <si>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</si>
  <si>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</si>
  <si>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</si>
  <si>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</si>
  <si>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</si>
  <si>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</si>
  <si>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</si>
  <si>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</si>
  <si>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</si>
  <si>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</si>
  <si>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</si>
  <si>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</si>
  <si>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</si>
  <si>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</si>
  <si>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</si>
  <si>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</si>
  <si>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</si>
  <si>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</si>
  <si>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</si>
  <si>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</si>
  <si>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</si>
  <si>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</si>
  <si>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</si>
  <si>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</si>
  <si>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</si>
  <si>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</si>
  <si>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</si>
  <si>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</si>
  <si>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</si>
  <si>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</si>
  <si>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</si>
  <si>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</si>
  <si>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</si>
  <si>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</si>
  <si>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</si>
  <si>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</si>
  <si>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</si>
  <si>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</si>
  <si>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</si>
  <si>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</si>
  <si>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</si>
  <si>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</si>
  <si>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</si>
  <si>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</si>
  <si>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</si>
  <si>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</si>
  <si>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</si>
  <si>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</si>
  <si>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</si>
  <si>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</si>
  <si>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</si>
  <si>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</si>
  <si>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</si>
  <si>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</si>
  <si>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</si>
  <si>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</si>
  <si>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</si>
  <si>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</si>
  <si>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</si>
  <si>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</si>
  <si>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</si>
  <si>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</si>
  <si>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</si>
  <si>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</si>
  <si>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</si>
  <si>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</si>
  <si>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</si>
  <si>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</si>
  <si>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</si>
  <si>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</si>
  <si>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</si>
  <si>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</si>
  <si>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</si>
  <si>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</si>
  <si>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</si>
  <si>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</si>
  <si>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</si>
  <si>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</si>
  <si>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</si>
  <si>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</si>
  <si>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</si>
  <si>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</si>
  <si>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</si>
  <si>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</si>
  <si>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</si>
  <si>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</si>
  <si>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</si>
  <si>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</si>
  <si>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</si>
  <si>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</si>
  <si>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</si>
  <si>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</si>
  <si>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</si>
  <si>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</si>
  <si>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</si>
  <si>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</si>
  <si>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</si>
  <si>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</si>
  <si>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</si>
  <si>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</si>
  <si>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</si>
  <si>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</si>
  <si>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</si>
  <si>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</si>
  <si>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</si>
  <si>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</si>
  <si>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</si>
  <si>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</si>
  <si>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</si>
  <si>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</si>
  <si>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</si>
  <si>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</si>
  <si>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</si>
  <si>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</si>
  <si>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</si>
  <si>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</si>
  <si>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</si>
  <si>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</si>
  <si>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</si>
  <si>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</si>
  <si>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</si>
  <si>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</si>
  <si>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</si>
  <si>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</si>
  <si>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</si>
  <si>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</si>
  <si>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</si>
  <si>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</si>
  <si>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</si>
  <si>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</si>
  <si>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</si>
  <si>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</si>
  <si>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</si>
  <si>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</si>
  <si>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</si>
  <si>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</si>
  <si>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</si>
  <si>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</si>
  <si>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</si>
  <si>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</si>
  <si>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</si>
  <si>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</si>
  <si>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</si>
  <si>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</si>
  <si>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</si>
  <si>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</si>
  <si>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</si>
  <si>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</si>
  <si>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</si>
  <si>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</si>
  <si>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</si>
  <si>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</si>
  <si>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</si>
  <si>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</si>
  <si>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</si>
  <si>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</si>
  <si>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</si>
  <si>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</si>
  <si>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</si>
  <si>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</si>
  <si>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</si>
  <si>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</si>
  <si>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</si>
  <si>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</si>
  <si>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</si>
  <si>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</si>
  <si>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</si>
  <si>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</si>
  <si>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</si>
  <si>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</si>
  <si>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</si>
  <si>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</si>
  <si>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</si>
  <si>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</si>
  <si>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</si>
  <si>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</si>
  <si>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</si>
  <si>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</si>
  <si>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</si>
  <si>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</si>
  <si>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</si>
  <si>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</si>
  <si>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</si>
  <si>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</si>
  <si>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</si>
  <si>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</si>
  <si>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</si>
  <si>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</si>
  <si>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</si>
  <si>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</si>
  <si>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</si>
  <si>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</si>
  <si>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</si>
  <si>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</si>
  <si>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</si>
  <si>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</si>
  <si>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</si>
  <si>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</si>
  <si>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</si>
  <si>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</si>
  <si>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</si>
  <si>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</si>
  <si>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</si>
  <si>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</si>
  <si>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</si>
  <si>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</si>
  <si>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</si>
  <si>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</si>
  <si>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</si>
  <si>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</si>
  <si>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</si>
  <si>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</si>
  <si>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</si>
  <si>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</si>
  <si>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</si>
  <si>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</si>
  <si>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</si>
  <si>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</si>
  <si>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</si>
  <si>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</si>
  <si>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</si>
  <si>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</si>
  <si>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</si>
  <si>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</si>
  <si>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</si>
  <si>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</si>
  <si>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</si>
  <si>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</si>
  <si>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</si>
  <si>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</si>
  <si>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</si>
  <si>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</si>
  <si>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</si>
  <si>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</si>
  <si>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</si>
  <si>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</si>
  <si>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</si>
  <si>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</si>
  <si>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</si>
  <si>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</si>
  <si>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</si>
  <si>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</si>
  <si>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</si>
  <si>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</si>
  <si>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</si>
  <si>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</si>
  <si>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</si>
  <si>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</si>
  <si>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</si>
  <si>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</si>
  <si>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</si>
  <si>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</si>
  <si>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</si>
  <si>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</si>
  <si>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</si>
  <si>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</si>
  <si>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</si>
  <si>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</si>
  <si>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</si>
  <si>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</si>
  <si>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</si>
  <si>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</si>
  <si>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</si>
  <si>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</si>
  <si>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</si>
  <si>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</si>
  <si>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</si>
  <si>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</si>
  <si>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</si>
  <si>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</si>
  <si>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</si>
  <si>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</si>
  <si>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</si>
  <si>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</si>
  <si>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</si>
  <si>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</si>
  <si>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</si>
  <si>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</si>
  <si>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</si>
  <si>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</si>
  <si>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</si>
  <si>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</si>
  <si>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</si>
  <si>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</si>
  <si>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</si>
  <si>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</si>
  <si>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</si>
  <si>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</si>
  <si>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</si>
  <si>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</si>
  <si>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</si>
  <si>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</si>
  <si>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</si>
  <si>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</si>
  <si>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</si>
  <si>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</si>
  <si>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</si>
  <si>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</si>
  <si>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</si>
  <si>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</si>
  <si>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</si>
  <si>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</si>
  <si>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</si>
  <si>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</si>
  <si>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</si>
  <si>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</si>
  <si>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</si>
  <si>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</si>
  <si>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</si>
  <si>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</si>
  <si>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</si>
  <si>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</si>
  <si>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</si>
  <si>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</si>
  <si>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</si>
  <si>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</si>
  <si>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</si>
  <si>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</si>
  <si>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</si>
  <si>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</si>
  <si>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</si>
  <si>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</si>
  <si>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</si>
  <si>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</si>
  <si>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</si>
  <si>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</si>
  <si>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</si>
  <si>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</si>
  <si>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</si>
  <si>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</si>
  <si>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</si>
  <si>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</si>
  <si>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</si>
  <si>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</si>
  <si>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</si>
  <si>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</si>
  <si>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</si>
  <si>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</si>
  <si>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</si>
  <si>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</si>
  <si>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</si>
  <si>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</si>
  <si>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</si>
  <si>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</si>
  <si>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</si>
  <si>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</si>
  <si>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</si>
  <si>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</si>
  <si>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</si>
  <si>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</si>
  <si>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</si>
  <si>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</si>
  <si>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</si>
  <si>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</si>
  <si>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</si>
  <si>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</si>
  <si>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</si>
  <si>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</si>
  <si>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</si>
  <si>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</si>
  <si>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</si>
  <si>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</si>
  <si>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</si>
  <si>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</si>
  <si>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</si>
  <si>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</si>
  <si>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</si>
  <si>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</si>
  <si>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</si>
  <si>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</si>
  <si>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</si>
  <si>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</si>
  <si>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</si>
  <si>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</si>
  <si>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</si>
  <si>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</si>
  <si>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</si>
  <si>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</si>
  <si>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</si>
  <si>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</si>
  <si>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</si>
  <si>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</si>
  <si>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</si>
  <si>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</si>
  <si>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</si>
  <si>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</si>
  <si>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</si>
  <si>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</si>
  <si>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</si>
  <si>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</si>
  <si>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</si>
  <si>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</si>
  <si>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</si>
  <si>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</si>
  <si>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</si>
  <si>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</si>
  <si>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</si>
  <si>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</si>
  <si>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</si>
  <si>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</si>
  <si>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</si>
  <si>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</si>
  <si>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</si>
  <si>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</si>
  <si>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</si>
  <si>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</si>
  <si>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</si>
  <si>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</si>
  <si>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</si>
  <si>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</si>
  <si>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</si>
  <si>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</si>
  <si>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</si>
  <si>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</si>
  <si>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</si>
  <si>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</si>
  <si>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</si>
  <si>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</si>
  <si>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</si>
  <si>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</si>
  <si>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</si>
  <si>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</si>
  <si>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</si>
  <si>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</si>
  <si>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</si>
  <si>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</si>
  <si>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</si>
  <si>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</si>
  <si>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</si>
  <si>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</si>
  <si>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</si>
  <si>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</si>
  <si>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</si>
  <si>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</si>
  <si>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</si>
  <si>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</si>
  <si>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</si>
  <si>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</si>
  <si>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</si>
  <si>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</si>
  <si>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</si>
  <si>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</si>
  <si>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</si>
  <si>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</si>
  <si>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</si>
  <si>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</si>
  <si>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</si>
  <si>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</si>
  <si>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</si>
  <si>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</si>
  <si>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</si>
  <si>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</si>
  <si>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</si>
  <si>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</si>
  <si>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</si>
  <si>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</si>
  <si>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</si>
  <si>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</si>
  <si>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</si>
  <si>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</si>
  <si>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</si>
  <si>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</si>
  <si>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</si>
  <si>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</si>
  <si>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</si>
  <si>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</si>
  <si>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</si>
  <si>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</si>
  <si>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</si>
  <si>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</si>
  <si>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</si>
  <si>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</si>
  <si>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</si>
  <si>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</si>
  <si>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</si>
  <si>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</si>
  <si>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</si>
  <si>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</si>
  <si>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</si>
  <si>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</si>
  <si>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</si>
  <si>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</si>
  <si>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</si>
  <si>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</si>
  <si>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</si>
  <si>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</si>
  <si>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</si>
  <si>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</si>
  <si>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</si>
  <si>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</si>
  <si>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</si>
  <si>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</si>
  <si>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</si>
  <si>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</si>
  <si>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</si>
  <si>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</si>
  <si>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</si>
  <si>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</si>
  <si>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</si>
  <si>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</si>
  <si>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</si>
  <si>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</si>
  <si>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</si>
  <si>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</si>
  <si>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</si>
  <si>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</si>
  <si>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</si>
  <si>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</si>
  <si>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</si>
  <si>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</si>
  <si>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</si>
  <si>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</si>
  <si>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</si>
  <si>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</si>
  <si>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</si>
  <si>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</si>
  <si>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</si>
  <si>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</si>
  <si>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</si>
  <si>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</si>
  <si>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</si>
  <si>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</si>
  <si>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</si>
  <si>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</si>
  <si>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</si>
  <si>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</si>
  <si>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</si>
  <si>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</si>
  <si>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</si>
  <si>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</si>
  <si>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</si>
  <si>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</si>
  <si>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</si>
  <si>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</si>
  <si>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</si>
  <si>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</si>
  <si>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</si>
  <si>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</si>
  <si>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</si>
  <si>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</si>
  <si>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</si>
  <si>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</si>
  <si>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</si>
  <si>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</si>
  <si>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</si>
  <si>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</si>
  <si>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</si>
  <si>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</si>
  <si>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</si>
  <si>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</si>
  <si>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</si>
  <si>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</si>
  <si>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</si>
  <si>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</si>
  <si>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</si>
  <si>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</si>
  <si>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</si>
  <si>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</si>
  <si>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</si>
  <si>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</si>
  <si>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</si>
  <si>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</si>
  <si>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</si>
  <si>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</si>
  <si>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</si>
  <si>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</si>
  <si>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</si>
  <si>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</si>
  <si>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</si>
  <si>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</si>
  <si>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</si>
  <si>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</si>
  <si>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</si>
  <si>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</si>
  <si>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</si>
  <si>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</si>
  <si>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</si>
  <si>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</si>
  <si>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</si>
  <si>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</si>
  <si>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</si>
  <si>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</si>
  <si>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</si>
  <si>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</si>
  <si>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</si>
  <si>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</si>
  <si>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</si>
  <si>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</si>
  <si>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</si>
  <si>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</si>
  <si>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</si>
  <si>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</si>
  <si>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</si>
  <si>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</si>
  <si>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</si>
  <si>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</si>
  <si>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</si>
  <si>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</si>
  <si>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</si>
  <si>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</si>
  <si>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</si>
  <si>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</si>
  <si>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</si>
  <si>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</si>
  <si>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</si>
  <si>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</si>
  <si>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</si>
  <si>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</si>
  <si>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</si>
  <si>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</si>
  <si>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</si>
  <si>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</si>
  <si>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</si>
  <si>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</si>
  <si>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</si>
  <si>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</si>
  <si>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</si>
  <si>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</si>
  <si>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</si>
  <si>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</si>
  <si>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</si>
  <si>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</si>
  <si>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</si>
  <si>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</si>
  <si>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</si>
  <si>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</si>
  <si>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</si>
  <si>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</si>
  <si>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</si>
  <si>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</si>
  <si>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</si>
  <si>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</si>
  <si>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</si>
  <si>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</si>
  <si>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</si>
  <si>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</si>
  <si>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</si>
  <si>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</si>
  <si>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</si>
  <si>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</si>
  <si>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</si>
  <si>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</si>
  <si>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</si>
  <si>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</si>
  <si>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</si>
  <si>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</si>
  <si>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</si>
  <si>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</si>
  <si>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</si>
  <si>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</si>
  <si>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</si>
  <si>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</si>
  <si>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</si>
  <si>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</si>
  <si>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</si>
  <si>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</si>
  <si>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</si>
  <si>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</si>
  <si>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</si>
  <si>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</si>
  <si>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</si>
  <si>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</si>
  <si>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</si>
  <si>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</si>
  <si>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</si>
  <si>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</si>
  <si>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</si>
  <si>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</si>
  <si>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</si>
  <si>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</si>
  <si>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</si>
  <si>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</si>
  <si>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</si>
  <si>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</si>
  <si>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</si>
  <si>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</si>
  <si>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</si>
  <si>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</si>
  <si>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</si>
  <si>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</si>
  <si>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</si>
  <si>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</si>
  <si>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</si>
  <si>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</si>
  <si>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</si>
  <si>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</si>
  <si>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</si>
  <si>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</si>
  <si>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</si>
  <si>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</si>
  <si>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</si>
  <si>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</si>
  <si>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</si>
  <si>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</si>
  <si>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</si>
  <si>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</si>
  <si>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</si>
  <si>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</si>
  <si>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</si>
  <si>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</si>
  <si>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</si>
  <si>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</si>
  <si>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</si>
  <si>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</si>
  <si>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</si>
  <si>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</si>
  <si>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</si>
  <si>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</si>
  <si>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</si>
  <si>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</si>
  <si>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</si>
  <si>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</si>
  <si>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</si>
  <si>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</si>
  <si>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</si>
  <si>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</si>
  <si>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</si>
  <si>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</si>
  <si>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</si>
  <si>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</si>
  <si>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</si>
  <si>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</si>
  <si>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</si>
  <si>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</si>
  <si>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</si>
  <si>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</si>
  <si>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</si>
  <si>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</si>
  <si>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</si>
  <si>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</si>
  <si>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</si>
  <si>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</si>
  <si>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</si>
  <si>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</si>
  <si>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</si>
  <si>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</si>
  <si>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</si>
  <si>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</si>
  <si>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</si>
  <si>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</si>
  <si>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</si>
  <si>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</si>
  <si>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</si>
  <si>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</si>
  <si>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</si>
  <si>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</si>
  <si>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</si>
  <si>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</si>
  <si>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</si>
  <si>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</si>
  <si>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</si>
  <si>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</si>
  <si>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</si>
  <si>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</si>
  <si>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</si>
  <si>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</si>
  <si>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</si>
  <si>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</si>
  <si>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</si>
  <si>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</si>
  <si>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</si>
  <si>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</si>
  <si>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</si>
  <si>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</si>
  <si>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</si>
  <si>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</si>
  <si>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</si>
  <si>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</si>
  <si>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</si>
  <si>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</si>
  <si>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</si>
  <si>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</si>
  <si>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</si>
  <si>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</si>
  <si>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</si>
  <si>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</si>
  <si>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</si>
  <si>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</si>
  <si>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</si>
  <si>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</si>
  <si>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</si>
  <si>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</si>
  <si>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</si>
  <si>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</si>
  <si>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</si>
  <si>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</si>
  <si>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</si>
  <si>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</si>
  <si>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</si>
  <si>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</si>
  <si>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</si>
  <si>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</si>
  <si>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</si>
  <si>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</si>
  <si>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</si>
  <si>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</si>
  <si>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</si>
  <si>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</si>
  <si>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</si>
  <si>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</si>
  <si>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</si>
  <si>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</si>
  <si>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</si>
  <si>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</si>
  <si>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</si>
  <si>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</si>
  <si>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</si>
  <si>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</si>
  <si>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</si>
  <si>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</si>
  <si>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</si>
  <si>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</si>
  <si>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</si>
  <si>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</si>
  <si>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</si>
  <si>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</si>
  <si>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</si>
  <si>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</si>
  <si>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</si>
  <si>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</si>
  <si>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</si>
  <si>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</si>
  <si>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</si>
  <si>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</si>
  <si>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</si>
  <si>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</si>
  <si>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</si>
  <si>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</si>
  <si>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</si>
  <si>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</si>
  <si>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</si>
  <si>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</si>
  <si>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</si>
  <si>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</si>
  <si>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</si>
  <si>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</si>
  <si>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</si>
  <si>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</si>
  <si>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</si>
  <si>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</si>
  <si>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</si>
  <si>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</si>
  <si>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</si>
  <si>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</si>
  <si>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</si>
  <si>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</si>
  <si>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</si>
  <si>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</si>
  <si>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</si>
  <si>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</si>
  <si>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</si>
  <si>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</si>
  <si>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</si>
  <si>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</si>
  <si>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</si>
  <si>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</si>
  <si>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</si>
  <si>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</si>
  <si>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</si>
  <si>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</si>
  <si>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</si>
  <si>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</si>
  <si>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</si>
  <si>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</si>
  <si>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</si>
  <si>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</si>
  <si>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</si>
  <si>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</si>
  <si>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</si>
  <si>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</si>
  <si>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</si>
  <si>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</si>
  <si>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</si>
  <si>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</si>
  <si>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</si>
  <si>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</si>
  <si>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</si>
  <si>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</si>
  <si>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</si>
  <si>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</si>
  <si>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</si>
  <si>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</si>
  <si>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</si>
  <si>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</si>
  <si>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</si>
  <si>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</si>
  <si>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</si>
  <si>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</si>
  <si>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</si>
  <si>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</si>
  <si>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</si>
  <si>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</si>
  <si>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</si>
  <si>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</si>
  <si>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</si>
  <si>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</si>
  <si>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</si>
  <si>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</si>
  <si>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</si>
  <si>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</si>
  <si>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</si>
  <si>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</si>
  <si>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</si>
  <si>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</si>
  <si>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</si>
  <si>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</si>
  <si>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</si>
  <si>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</si>
  <si>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</si>
  <si>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</si>
  <si>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</si>
  <si>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</si>
  <si>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</si>
  <si>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</si>
  <si>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</si>
  <si>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</si>
  <si>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</si>
  <si>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</si>
  <si>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</si>
  <si>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</si>
  <si>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</si>
  <si>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</si>
  <si>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</si>
  <si>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</si>
  <si>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</si>
  <si>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</si>
  <si>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</si>
  <si>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</si>
  <si>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</si>
  <si>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</si>
  <si>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</si>
  <si>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</si>
  <si>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</si>
  <si>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</si>
  <si>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</si>
  <si>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</si>
  <si>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</si>
  <si>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</si>
  <si>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</si>
  <si>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</si>
  <si>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</si>
  <si>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</si>
  <si>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</si>
  <si>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</si>
  <si>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</si>
  <si>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</si>
  <si>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</si>
  <si>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</si>
  <si>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</si>
  <si>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</si>
  <si>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</si>
  <si>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</si>
  <si>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</si>
  <si>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</si>
  <si>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</si>
  <si>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</si>
  <si>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</si>
  <si>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</si>
  <si>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</si>
  <si>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</si>
  <si>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</si>
  <si>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</si>
  <si>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</si>
  <si>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</si>
  <si>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</si>
  <si>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</si>
  <si>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</si>
  <si>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</si>
  <si>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</si>
  <si>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</si>
  <si>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</si>
  <si>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</si>
  <si>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</si>
  <si>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</si>
  <si>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</si>
  <si>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</si>
  <si>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</si>
  <si>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</si>
  <si>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</si>
  <si>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</si>
  <si>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</si>
  <si>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</si>
  <si>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</si>
  <si>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</si>
  <si>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</si>
  <si>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</si>
  <si>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</si>
  <si>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</si>
  <si>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</si>
  <si>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</si>
  <si>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</si>
  <si>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</si>
  <si>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</si>
  <si>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</si>
  <si>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</si>
  <si>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</si>
  <si>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</si>
  <si>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</si>
  <si>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</si>
  <si>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</si>
  <si>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</si>
  <si>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</si>
  <si>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</si>
  <si>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</si>
  <si>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</si>
  <si>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</si>
  <si>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</si>
  <si>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</si>
  <si>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</si>
  <si>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</si>
  <si>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</si>
  <si>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</si>
  <si>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</si>
  <si>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</si>
  <si>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</si>
  <si>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</si>
  <si>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</si>
  <si>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</si>
  <si>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</si>
  <si>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</si>
  <si>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</si>
  <si>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</si>
  <si>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</si>
  <si>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</si>
  <si>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</si>
  <si>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</si>
  <si>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</si>
  <si>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</si>
  <si>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</si>
  <si>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</si>
  <si>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</si>
  <si>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</si>
  <si>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</si>
  <si>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</si>
  <si>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</si>
  <si>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</si>
  <si>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</si>
  <si>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</si>
  <si>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</si>
  <si>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</si>
  <si>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</si>
  <si>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</si>
  <si>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</si>
  <si>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</si>
  <si>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</si>
  <si>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</si>
  <si>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</si>
  <si>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</si>
  <si>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</si>
  <si>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</si>
  <si>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</si>
  <si>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</si>
  <si>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</si>
  <si>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</si>
  <si>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</si>
  <si>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</si>
  <si>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</si>
  <si>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</si>
  <si>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</si>
  <si>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</si>
  <si>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</si>
  <si>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</si>
  <si>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</si>
  <si>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</si>
  <si>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</si>
  <si>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</si>
  <si>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</si>
  <si>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</si>
  <si>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</si>
  <si>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</si>
  <si>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</si>
  <si>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</si>
  <si>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</si>
  <si>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</si>
  <si>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</si>
  <si>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</si>
  <si>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</si>
  <si>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</si>
  <si>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</si>
  <si>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</si>
  <si>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</si>
  <si>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</si>
  <si>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</si>
  <si>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</si>
  <si>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</si>
  <si>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</si>
  <si>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</si>
  <si>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</si>
  <si>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</si>
  <si>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</si>
  <si>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</si>
  <si>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</si>
  <si>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</si>
  <si>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</si>
  <si>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</si>
  <si>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</si>
  <si>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</si>
  <si>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</si>
  <si>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</si>
  <si>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</si>
  <si>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</si>
  <si>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</si>
  <si>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</si>
  <si>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</si>
  <si>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</si>
  <si>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</si>
  <si>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</si>
  <si>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</si>
  <si>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</si>
  <si>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</si>
  <si>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</si>
  <si>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</si>
  <si>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</si>
  <si>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</si>
  <si>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</si>
  <si>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</si>
  <si>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</si>
  <si>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</si>
  <si>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</si>
  <si>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</si>
  <si>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</si>
  <si>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</si>
  <si>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</si>
  <si>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</si>
  <si>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</si>
  <si>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</si>
  <si>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</si>
  <si>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</si>
  <si>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</si>
  <si>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</si>
  <si>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</si>
  <si>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</si>
  <si>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</si>
  <si>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</si>
  <si>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</si>
  <si>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</si>
  <si>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</si>
  <si>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</si>
  <si>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</si>
  <si>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</si>
  <si>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</si>
  <si>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</si>
  <si>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</si>
  <si>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</si>
  <si>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</si>
  <si>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</si>
  <si>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</si>
  <si>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</si>
  <si>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</si>
  <si>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</si>
  <si>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</si>
  <si>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</si>
  <si>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</si>
  <si>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</si>
  <si>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</si>
  <si>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</si>
  <si>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</si>
  <si>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</si>
  <si>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</si>
  <si>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</si>
  <si>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</si>
  <si>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</si>
  <si>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</si>
  <si>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</si>
  <si>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</si>
  <si>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</si>
  <si>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</si>
  <si>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</si>
  <si>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</si>
  <si>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</si>
  <si>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</si>
  <si>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</si>
  <si>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</si>
  <si>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</si>
  <si>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</si>
  <si>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</si>
  <si>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</si>
  <si>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</si>
  <si>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</si>
  <si>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</si>
  <si>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</si>
  <si>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</si>
  <si>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</si>
  <si>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</si>
  <si>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</si>
  <si>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</si>
  <si>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</si>
  <si>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</si>
  <si>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</si>
  <si>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</si>
  <si>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</si>
  <si>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</si>
  <si>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</si>
  <si>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</si>
  <si>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</si>
  <si>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</si>
  <si>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</si>
  <si>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</si>
  <si>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</si>
  <si>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</si>
  <si>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</si>
  <si>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</si>
  <si>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</si>
  <si>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</si>
  <si>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</si>
  <si>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</si>
  <si>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</si>
  <si>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</si>
  <si>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</si>
  <si>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</si>
  <si>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</si>
  <si>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</si>
  <si>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</si>
  <si>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</si>
  <si>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</si>
  <si>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</si>
  <si>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</si>
  <si>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</si>
  <si>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</si>
  <si>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</si>
  <si>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</si>
  <si>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</si>
  <si>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</si>
  <si>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</si>
  <si>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</si>
  <si>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</si>
  <si>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</si>
  <si>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</si>
  <si>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</si>
  <si>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</si>
  <si>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</si>
  <si>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</si>
  <si>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</si>
  <si>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</si>
  <si>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</si>
  <si>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</si>
  <si>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</si>
  <si>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</si>
  <si>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</si>
  <si>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</si>
  <si>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</si>
  <si>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</si>
  <si>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</si>
  <si>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</si>
  <si>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</si>
  <si>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</si>
  <si>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</si>
  <si>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</si>
  <si>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</si>
  <si>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</si>
  <si>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</si>
  <si>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</si>
  <si>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</si>
  <si>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</si>
  <si>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</si>
  <si>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</si>
  <si>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</si>
  <si>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</si>
  <si>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</si>
  <si>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</si>
  <si>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</si>
  <si>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</si>
  <si>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</si>
  <si>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</si>
  <si>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</si>
  <si>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</si>
  <si>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</si>
  <si>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</si>
  <si>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</si>
  <si>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</si>
  <si>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</si>
  <si>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</si>
  <si>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</si>
  <si>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</si>
  <si>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</si>
  <si>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</si>
  <si>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</si>
  <si>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</si>
  <si>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</si>
  <si>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</si>
  <si>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</si>
  <si>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</si>
  <si>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</si>
  <si>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</si>
  <si>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</si>
  <si>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</si>
  <si>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</si>
  <si>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</si>
  <si>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</si>
  <si>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</si>
  <si>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</si>
  <si>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</si>
  <si>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</si>
  <si>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</si>
  <si>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</si>
  <si>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</si>
  <si>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</si>
  <si>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</si>
  <si>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</si>
  <si>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</si>
  <si>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</si>
  <si>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</si>
  <si>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</si>
  <si>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</si>
  <si>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</si>
  <si>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</si>
  <si>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</si>
  <si>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</si>
  <si>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</si>
  <si>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</si>
  <si>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</si>
  <si>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</si>
  <si>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</si>
  <si>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</si>
  <si>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</si>
  <si>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</si>
  <si>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</si>
  <si>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</si>
  <si>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</si>
  <si>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</si>
  <si>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</si>
  <si>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</si>
  <si>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</si>
  <si>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</si>
  <si>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</si>
  <si>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</si>
  <si>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</si>
  <si>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</si>
  <si>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</si>
  <si>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</si>
  <si>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</si>
  <si>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</si>
  <si>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</si>
  <si>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</si>
  <si>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</si>
  <si>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</si>
  <si>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</si>
  <si>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</si>
  <si>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</si>
  <si>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</si>
  <si>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</si>
  <si>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</si>
  <si>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</si>
  <si>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</si>
  <si>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</si>
  <si>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</si>
  <si>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</si>
  <si>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</si>
  <si>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</si>
  <si>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</si>
  <si>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</si>
  <si>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</si>
  <si>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</si>
  <si>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</si>
  <si>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</si>
  <si>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</si>
  <si>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</si>
  <si>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</si>
  <si>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</si>
  <si>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</si>
  <si>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</si>
  <si>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</si>
  <si>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</si>
  <si>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</si>
  <si>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</si>
  <si>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</si>
  <si>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</si>
  <si>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</si>
  <si>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</si>
  <si>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</si>
  <si>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</si>
  <si>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</si>
  <si>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</si>
  <si>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</si>
  <si>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</si>
  <si>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</si>
  <si>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</si>
  <si>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</si>
  <si>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</si>
  <si>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</si>
  <si>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</si>
  <si>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</si>
  <si>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</si>
  <si>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</si>
  <si>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</si>
  <si>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</si>
  <si>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</si>
  <si>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</si>
  <si>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</si>
  <si>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</si>
  <si>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</si>
  <si>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</si>
  <si>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</si>
  <si>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</si>
  <si>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</si>
  <si>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</si>
  <si>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</si>
  <si>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</si>
  <si>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</si>
  <si>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</si>
  <si>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</si>
  <si>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</si>
  <si>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</si>
  <si>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</si>
  <si>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</si>
  <si>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</si>
  <si>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</si>
  <si>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</si>
  <si>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</si>
  <si>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</si>
  <si>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</si>
  <si>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</si>
  <si>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</si>
  <si>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</si>
  <si>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</si>
  <si>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</si>
  <si>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</si>
  <si>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</si>
  <si>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</si>
  <si>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</si>
  <si>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</si>
  <si>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</si>
  <si>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</si>
  <si>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</si>
  <si>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</si>
  <si>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</si>
  <si>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</si>
  <si>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</si>
  <si>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</si>
  <si>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</si>
  <si>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</si>
  <si>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</si>
  <si>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</si>
  <si>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</si>
  <si>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</si>
  <si>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</si>
  <si>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</si>
  <si>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</si>
  <si>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</si>
  <si>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</si>
  <si>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</si>
  <si>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</si>
  <si>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</si>
  <si>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</si>
  <si>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</si>
  <si>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</si>
  <si>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</si>
  <si>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</si>
  <si>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</si>
  <si>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</si>
  <si>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</si>
  <si>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</si>
  <si>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</si>
  <si>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</si>
  <si>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</si>
  <si>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</si>
  <si>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</si>
  <si>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</si>
  <si>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</si>
  <si>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</si>
  <si>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</si>
  <si>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</si>
  <si>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</si>
  <si>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</si>
  <si>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</si>
  <si>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</si>
  <si>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</si>
  <si>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</si>
  <si>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</si>
  <si>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</si>
  <si>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</si>
  <si>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</si>
  <si>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</si>
  <si>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</si>
  <si>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</si>
  <si>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</si>
  <si>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</si>
  <si>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</si>
  <si>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</si>
  <si>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</si>
  <si>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</si>
  <si>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</si>
  <si>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</si>
  <si>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</si>
  <si>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</si>
  <si>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</si>
  <si>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</si>
  <si>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</si>
  <si>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</si>
  <si>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</si>
  <si>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</si>
  <si>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</si>
  <si>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</si>
  <si>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</si>
  <si>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</si>
  <si>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</si>
  <si>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</si>
  <si>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</si>
  <si>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</si>
  <si>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</si>
  <si>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</si>
  <si>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</si>
  <si>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</si>
  <si>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</si>
  <si>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</si>
  <si>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</si>
  <si>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</si>
  <si>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</si>
  <si>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</si>
  <si>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</si>
  <si>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</si>
  <si>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</si>
  <si>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</si>
  <si>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</si>
  <si>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</si>
  <si>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</si>
  <si>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</si>
  <si>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</si>
  <si>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</si>
  <si>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</si>
  <si>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</si>
  <si>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</si>
  <si>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</si>
  <si>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</si>
  <si>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</si>
  <si>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</si>
  <si>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</si>
  <si>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</si>
  <si>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</si>
  <si>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</si>
  <si>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</si>
  <si>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</si>
  <si>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</si>
  <si>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</si>
  <si>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</si>
  <si>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</si>
  <si>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</si>
  <si>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</si>
  <si>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</si>
  <si>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</si>
  <si>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</si>
  <si>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</si>
  <si>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</si>
  <si>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</si>
  <si>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</si>
  <si>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</si>
  <si>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</si>
  <si>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</si>
  <si>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</si>
  <si>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</si>
  <si>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</si>
  <si>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</si>
  <si>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</si>
  <si>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</si>
  <si>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</si>
  <si>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</si>
  <si>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</si>
  <si>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</si>
  <si>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</si>
  <si>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</si>
  <si>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</si>
  <si>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</si>
  <si>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</si>
  <si>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</si>
  <si>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</si>
  <si>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</si>
  <si>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</si>
  <si>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</si>
  <si>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</si>
  <si>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</si>
  <si>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</si>
  <si>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</si>
  <si>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</si>
  <si>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</si>
  <si>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</si>
  <si>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</si>
  <si>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</si>
  <si>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</si>
  <si>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</si>
  <si>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</si>
  <si>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</si>
  <si>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</si>
  <si>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</si>
  <si>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</si>
  <si>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</si>
  <si>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</si>
  <si>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</si>
  <si>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</si>
  <si>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</si>
  <si>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</si>
  <si>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</si>
  <si>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</si>
  <si>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</si>
  <si>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</si>
  <si>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</si>
  <si>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</si>
  <si>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</si>
  <si>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</si>
  <si>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</si>
  <si>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</si>
  <si>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</si>
  <si>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</si>
  <si>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</si>
  <si>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</si>
  <si>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</si>
  <si>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</si>
  <si>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</si>
  <si>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</si>
  <si>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</si>
  <si>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</si>
  <si>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</si>
  <si>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</si>
  <si>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</si>
  <si>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</si>
  <si>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</si>
  <si>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</si>
  <si>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</si>
  <si>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</si>
  <si>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</si>
  <si>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</si>
  <si>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</si>
  <si>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</si>
  <si>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</si>
  <si>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</si>
  <si>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</si>
  <si>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</si>
  <si>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</si>
  <si>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</si>
  <si>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</si>
  <si>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</si>
  <si>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</si>
  <si>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</si>
  <si>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</si>
  <si>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</si>
  <si>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</si>
  <si>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</si>
  <si>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</si>
  <si>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</si>
  <si>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</si>
  <si>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</si>
  <si>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</si>
  <si>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</si>
  <si>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</si>
  <si>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</si>
  <si>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</si>
  <si>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</si>
  <si>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</si>
  <si>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</si>
  <si>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</si>
  <si>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</si>
  <si>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</si>
  <si>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</si>
  <si>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</si>
  <si>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</si>
  <si>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</si>
  <si>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</si>
  <si>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</si>
  <si>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</si>
  <si>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</si>
  <si>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</si>
  <si>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</si>
  <si>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</si>
  <si>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</si>
  <si>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</si>
  <si>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</si>
  <si>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</si>
  <si>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</si>
  <si>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</si>
  <si>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</si>
  <si>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</si>
  <si>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</si>
  <si>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</si>
  <si>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</si>
  <si>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</si>
  <si>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</si>
  <si>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</si>
  <si>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</si>
  <si>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</si>
  <si>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</si>
  <si>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</si>
  <si>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</si>
  <si>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</si>
  <si>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</si>
  <si>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</si>
  <si>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</si>
  <si>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</si>
  <si>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</si>
  <si>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</si>
  <si>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</si>
  <si>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</si>
  <si>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</si>
  <si>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</si>
  <si>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</si>
  <si>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</si>
  <si>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</si>
  <si>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</si>
  <si>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</si>
  <si>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</si>
  <si>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</si>
  <si>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</si>
  <si>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</si>
  <si>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</si>
  <si>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</si>
  <si>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</si>
  <si>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</si>
  <si>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</si>
  <si>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</si>
  <si>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</si>
  <si>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</si>
  <si>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</si>
  <si>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</si>
  <si>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</si>
  <si>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</si>
  <si>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</si>
  <si>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</si>
  <si>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</si>
  <si>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</si>
  <si>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</si>
  <si>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</si>
  <si>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</si>
  <si>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</si>
  <si>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</si>
  <si>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</si>
  <si>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</si>
  <si>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</si>
  <si>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</si>
  <si>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</si>
  <si>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</si>
  <si>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</si>
  <si>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</si>
  <si>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</si>
  <si>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</si>
  <si>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</si>
  <si>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</si>
  <si>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</si>
  <si>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</si>
  <si>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</si>
  <si>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</si>
  <si>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</si>
  <si>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</si>
  <si>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</si>
  <si>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</si>
  <si>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</si>
  <si>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</si>
  <si>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</si>
  <si>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</si>
  <si>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</si>
  <si>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</si>
  <si>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</si>
  <si>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</si>
  <si>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</si>
  <si>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</si>
  <si>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</si>
  <si>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</si>
  <si>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</si>
  <si>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</si>
  <si>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</si>
  <si>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</si>
  <si>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</si>
  <si>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</si>
  <si>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</si>
  <si>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</si>
  <si>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</si>
  <si>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</si>
  <si>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</si>
  <si>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</si>
  <si>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</si>
  <si>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</si>
  <si>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</si>
  <si>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</si>
  <si>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</si>
  <si>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</si>
  <si>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</si>
  <si>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</si>
  <si>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</si>
  <si>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</si>
  <si>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</si>
  <si>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</si>
  <si>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</si>
  <si>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</si>
  <si>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</si>
  <si>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</si>
  <si>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</si>
  <si>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</si>
  <si>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</si>
  <si>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</si>
  <si>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</si>
  <si>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</si>
  <si>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</si>
  <si>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</si>
  <si>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</si>
  <si>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</si>
  <si>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</si>
  <si>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</si>
  <si>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</si>
  <si>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</si>
  <si>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</si>
  <si>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</si>
  <si>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</si>
  <si>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</si>
  <si>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</si>
  <si>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</si>
  <si>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</si>
  <si>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</si>
  <si>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</si>
  <si>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</si>
  <si>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</si>
  <si>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</si>
  <si>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</si>
  <si>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</si>
  <si>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</si>
  <si>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</si>
  <si>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</si>
  <si>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</si>
  <si>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</si>
  <si>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</si>
  <si>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</si>
  <si>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</si>
  <si>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</si>
  <si>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</si>
  <si>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</si>
  <si>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</si>
  <si>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</si>
  <si>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</si>
  <si>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</si>
  <si>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</si>
  <si>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</si>
  <si>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</si>
  <si>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</si>
  <si>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</si>
  <si>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</si>
  <si>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</si>
  <si>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</si>
  <si>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</si>
  <si>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</si>
  <si>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</si>
  <si>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</si>
  <si>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</si>
  <si>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</si>
  <si>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</si>
  <si>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</si>
  <si>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</si>
  <si>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</si>
  <si>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</si>
  <si>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</si>
  <si>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</si>
  <si>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</si>
  <si>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</si>
  <si>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</si>
  <si>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</si>
  <si>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</si>
  <si>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</si>
  <si>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</si>
  <si>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</si>
  <si>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</si>
  <si>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</si>
  <si>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</si>
  <si>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</si>
  <si>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</si>
  <si>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</si>
  <si>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</si>
  <si>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</si>
  <si>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</si>
  <si>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</si>
  <si>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</si>
  <si>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</si>
  <si>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</si>
  <si>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</si>
  <si>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</si>
  <si>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</si>
  <si>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</si>
  <si>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</si>
  <si>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</si>
  <si>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</si>
  <si>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</si>
  <si>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</si>
  <si>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</si>
  <si>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</si>
  <si>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</si>
  <si>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</si>
  <si>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</si>
  <si>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</si>
  <si>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</si>
  <si>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</si>
  <si>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</si>
  <si>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</si>
  <si>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</si>
  <si>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</si>
  <si>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</si>
  <si>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</si>
  <si>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</si>
  <si>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</si>
  <si>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</si>
  <si>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</si>
  <si>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</si>
  <si>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</si>
  <si>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</si>
  <si>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</si>
  <si>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</si>
  <si>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</si>
  <si>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</si>
  <si>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</si>
  <si>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</si>
  <si>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</si>
  <si>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</si>
  <si>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</si>
  <si>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</si>
  <si>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</si>
  <si>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</si>
  <si>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</si>
  <si>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</si>
  <si>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</si>
  <si>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</si>
  <si>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</si>
  <si>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</si>
  <si>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</si>
  <si>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</si>
  <si>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</si>
  <si>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</si>
  <si>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</si>
  <si>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</si>
  <si>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</si>
  <si>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</si>
  <si>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</si>
  <si>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</si>
  <si>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</si>
  <si>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</si>
  <si>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</si>
  <si>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</si>
  <si>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</si>
  <si>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</si>
  <si>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</si>
  <si>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</si>
  <si>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</si>
  <si>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</si>
  <si>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</si>
  <si>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</si>
  <si>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</si>
  <si>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</si>
  <si>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</si>
  <si>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</si>
  <si>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</si>
  <si>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</si>
  <si>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</si>
  <si>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</si>
  <si>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</si>
  <si>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</si>
  <si>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</si>
  <si>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</si>
  <si>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</si>
  <si>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</si>
  <si>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</si>
  <si>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</si>
  <si>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</si>
  <si>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</si>
  <si>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</si>
  <si>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</si>
  <si>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</si>
  <si>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</si>
  <si>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</si>
  <si>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</si>
  <si>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</si>
  <si>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</si>
  <si>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</si>
  <si>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</si>
  <si>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</si>
  <si>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</si>
  <si>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</si>
  <si>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</si>
  <si>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</si>
  <si>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</si>
  <si>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</si>
  <si>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</si>
  <si>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</si>
  <si>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</si>
  <si>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</si>
  <si>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</si>
  <si>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</si>
  <si>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</si>
  <si>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</si>
  <si>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</si>
  <si>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</si>
  <si>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</si>
  <si>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</si>
  <si>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</si>
  <si>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</si>
  <si>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</si>
  <si>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</si>
  <si>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</si>
  <si>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</si>
  <si>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</si>
  <si>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</si>
  <si>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</si>
  <si>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</si>
  <si>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</si>
  <si>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</si>
  <si>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</si>
  <si>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</si>
  <si>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</si>
  <si>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</si>
  <si>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</si>
  <si>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</si>
  <si>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</si>
  <si>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</si>
  <si>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</si>
  <si>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</si>
  <si>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</si>
  <si>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</si>
  <si>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</si>
  <si>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</si>
  <si>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</si>
  <si>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</si>
  <si>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</si>
  <si>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</si>
  <si>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</si>
  <si>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</si>
  <si>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</si>
  <si>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</si>
  <si>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</si>
  <si>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</si>
  <si>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</si>
  <si>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</si>
  <si>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</si>
  <si>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</si>
  <si>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</si>
  <si>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</si>
  <si>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</si>
  <si>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</si>
  <si>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</si>
  <si>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</si>
  <si>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</si>
  <si>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</si>
  <si>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</si>
  <si>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</si>
  <si>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</si>
  <si>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</si>
  <si>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</si>
  <si>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</si>
  <si>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</si>
  <si>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</si>
  <si>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</si>
  <si>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</si>
  <si>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</si>
  <si>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</si>
  <si>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</si>
  <si>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</si>
  <si>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</si>
  <si>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</si>
  <si>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</si>
  <si>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</si>
  <si>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</si>
  <si>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</si>
  <si>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</si>
  <si>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</si>
  <si>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</si>
  <si>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</si>
  <si>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</si>
  <si>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</si>
  <si>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</si>
  <si>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</si>
  <si>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</si>
  <si>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</si>
  <si>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</si>
  <si>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</si>
  <si>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</si>
  <si>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</si>
  <si>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</si>
  <si>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</si>
  <si>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</si>
  <si>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</si>
  <si>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</si>
  <si>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</si>
  <si>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</si>
  <si>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</si>
  <si>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</si>
  <si>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</si>
  <si>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</si>
  <si>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</si>
  <si>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</si>
  <si>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</si>
  <si>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</si>
  <si>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</si>
  <si>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</si>
  <si>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</si>
  <si>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</si>
  <si>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</si>
  <si>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</si>
  <si>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</si>
  <si>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</si>
  <si>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</si>
  <si>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</si>
  <si>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</si>
  <si>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</si>
  <si>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</si>
  <si>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</si>
  <si>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</si>
  <si>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</si>
  <si>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</si>
  <si>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</si>
  <si>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</si>
  <si>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</si>
  <si>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</si>
  <si>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</si>
  <si>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</si>
  <si>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</si>
  <si>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</si>
  <si>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</si>
  <si>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</si>
  <si>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</si>
  <si>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</si>
  <si>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</si>
  <si>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</si>
  <si>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</si>
  <si>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</si>
  <si>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</si>
  <si>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</si>
  <si>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</si>
  <si>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</si>
  <si>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</si>
  <si>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</si>
  <si>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</si>
  <si>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</si>
  <si>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</si>
  <si>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</si>
  <si>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</si>
  <si>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</si>
  <si>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</si>
  <si>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</si>
  <si>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</si>
  <si>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</si>
  <si>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</si>
  <si>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</si>
  <si>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</si>
  <si>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</si>
  <si>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</si>
  <si>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</si>
  <si>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</si>
  <si>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</si>
  <si>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</si>
  <si>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</si>
  <si>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</si>
  <si>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</si>
  <si>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</si>
  <si>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</si>
  <si>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</si>
  <si>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</si>
  <si>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</si>
  <si>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</si>
  <si>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</si>
  <si>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</si>
  <si>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</si>
  <si>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</si>
  <si>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</si>
  <si>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</si>
  <si>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</si>
  <si>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</si>
  <si>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</si>
  <si>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</si>
  <si>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</si>
  <si>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</si>
  <si>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</si>
  <si>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</si>
  <si>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</si>
  <si>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</si>
  <si>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</si>
  <si>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</si>
  <si>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</si>
  <si>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</si>
  <si>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</si>
  <si>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</si>
  <si>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</si>
  <si>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</si>
  <si>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</si>
  <si>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</si>
  <si>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</si>
  <si>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</si>
  <si>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</si>
  <si>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</si>
  <si>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</si>
  <si>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</si>
  <si>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</si>
  <si>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</si>
  <si>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</si>
  <si>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</si>
  <si>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</si>
  <si>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</si>
  <si>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</si>
  <si>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</si>
  <si>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</si>
  <si>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</si>
  <si>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</si>
  <si>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</si>
  <si>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</si>
  <si>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</si>
  <si>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</si>
  <si>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</si>
  <si>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</si>
  <si>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</si>
  <si>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</si>
  <si>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</si>
  <si>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</si>
  <si>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</si>
  <si>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</si>
  <si>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</si>
  <si>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</si>
  <si>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</si>
  <si>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</si>
  <si>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</si>
  <si>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</si>
  <si>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</si>
  <si>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</si>
  <si>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</si>
  <si>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</si>
  <si>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</si>
  <si>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</si>
  <si>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</si>
  <si>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</si>
  <si>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</si>
  <si>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</si>
  <si>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</si>
  <si>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</si>
  <si>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</si>
  <si>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</si>
  <si>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</si>
  <si>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</si>
  <si>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</si>
  <si>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</si>
  <si>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</si>
  <si>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</si>
  <si>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</si>
  <si>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</si>
  <si>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</si>
  <si>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</si>
  <si>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</si>
  <si>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</si>
  <si>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</si>
  <si>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</si>
  <si>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</si>
  <si>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</si>
  <si>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</si>
  <si>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</si>
  <si>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</si>
  <si>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</si>
  <si>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</si>
  <si>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</si>
  <si>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</si>
  <si>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</si>
  <si>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</si>
  <si>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</si>
  <si>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</si>
  <si>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</si>
  <si>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</si>
  <si>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</si>
  <si>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</si>
  <si>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</si>
  <si>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</si>
  <si>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</si>
  <si>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</si>
  <si>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</si>
  <si>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</si>
  <si>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</si>
  <si>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</si>
  <si>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</si>
  <si>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</si>
  <si>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</si>
  <si>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</si>
  <si>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</si>
  <si>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</si>
  <si>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</si>
  <si>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</si>
  <si>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</si>
  <si>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</si>
  <si>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</si>
  <si>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</si>
  <si>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</si>
  <si>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</si>
  <si>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</si>
  <si>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</si>
  <si>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</si>
  <si>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</si>
  <si>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</si>
  <si>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</si>
  <si>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</si>
  <si>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</si>
  <si>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</si>
  <si>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</si>
  <si>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</si>
  <si>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</si>
  <si>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</si>
  <si>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</si>
  <si>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</si>
  <si>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</si>
  <si>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</si>
  <si>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</si>
  <si>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</si>
  <si>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</si>
  <si>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</si>
  <si>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</si>
  <si>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</si>
  <si>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</si>
  <si>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</si>
  <si>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</si>
  <si>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</si>
  <si>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</si>
  <si>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</si>
  <si>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</si>
  <si>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</si>
  <si>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</si>
  <si>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</si>
  <si>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</si>
  <si>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</si>
  <si>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</si>
  <si>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</si>
  <si>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</si>
  <si>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</si>
  <si>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</si>
  <si>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</si>
  <si>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</si>
  <si>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</si>
  <si>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</si>
  <si>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</si>
  <si>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</si>
  <si>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</si>
  <si>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</si>
  <si>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</si>
  <si>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</si>
  <si>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</si>
  <si>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</si>
  <si>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</si>
  <si>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</si>
  <si>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</si>
  <si>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</si>
  <si>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</si>
  <si>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</si>
  <si>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</si>
  <si>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</si>
  <si>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</si>
  <si>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</si>
  <si>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</si>
  <si>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</si>
  <si>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</si>
  <si>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</si>
  <si>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</si>
  <si>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</si>
  <si>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</si>
  <si>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</si>
  <si>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</si>
  <si>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</si>
  <si>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</si>
  <si>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</si>
  <si>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</si>
  <si>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</si>
  <si>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</si>
  <si>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</si>
  <si>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</si>
  <si>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</si>
  <si>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</si>
  <si>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</si>
  <si>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</si>
  <si>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</si>
  <si>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</si>
  <si>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</si>
  <si>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</si>
  <si>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</si>
  <si>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</si>
  <si>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</si>
  <si>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</si>
  <si>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</si>
  <si>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</si>
  <si>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</si>
  <si>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</si>
  <si>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</si>
  <si>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</si>
  <si>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</si>
  <si>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</si>
  <si>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</si>
  <si>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</si>
  <si>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</si>
  <si>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</si>
  <si>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</si>
  <si>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</si>
  <si>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</si>
  <si>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</si>
  <si>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</si>
  <si>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</si>
  <si>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</si>
  <si>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</si>
  <si>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</si>
  <si>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</si>
  <si>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</si>
  <si>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</si>
  <si>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</si>
  <si>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</si>
  <si>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</si>
  <si>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</si>
  <si>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</si>
  <si>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</si>
  <si>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</si>
  <si>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</si>
  <si>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</si>
  <si>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</si>
  <si>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</si>
  <si>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</si>
  <si>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</si>
  <si>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</si>
  <si>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</si>
  <si>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</si>
  <si>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</si>
  <si>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</si>
  <si>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</si>
  <si>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</si>
  <si>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</si>
  <si>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</si>
  <si>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</si>
  <si>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</si>
  <si>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</si>
  <si>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</si>
  <si>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</si>
  <si>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</si>
  <si>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</si>
  <si>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</si>
  <si>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</si>
  <si>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</si>
  <si>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</si>
  <si>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</si>
  <si>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</si>
  <si>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</si>
  <si>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</si>
  <si>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</si>
  <si>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</si>
  <si>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</si>
  <si>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</si>
  <si>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</si>
  <si>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</si>
  <si>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</si>
  <si>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</si>
  <si>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</si>
  <si>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</si>
  <si>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</si>
  <si>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</si>
  <si>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</si>
  <si>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</si>
  <si>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</si>
  <si>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</si>
  <si>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</si>
  <si>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</si>
  <si>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</si>
  <si>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</si>
  <si>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</si>
  <si>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</si>
  <si>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</si>
  <si>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</si>
  <si>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</si>
  <si>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</si>
  <si>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</si>
  <si>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</si>
  <si>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</si>
  <si>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</si>
  <si>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</si>
  <si>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</si>
  <si>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</si>
  <si>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</si>
  <si>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</si>
  <si>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</si>
  <si>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</si>
  <si>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</si>
  <si>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</si>
  <si>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</si>
  <si>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</si>
  <si>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</si>
  <si>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</si>
  <si>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</si>
  <si>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</si>
  <si>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</si>
  <si>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</si>
  <si>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</si>
  <si>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</si>
  <si>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</si>
  <si>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</si>
  <si>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</si>
  <si>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</si>
  <si>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</si>
  <si>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</si>
  <si>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</si>
  <si>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</si>
  <si>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</si>
  <si>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</si>
  <si>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</si>
  <si>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</si>
  <si>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</si>
  <si>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</si>
  <si>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</si>
  <si>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</si>
  <si>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</si>
  <si>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</si>
  <si>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</si>
  <si>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</si>
  <si>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</si>
  <si>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</si>
  <si>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</si>
  <si>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</si>
  <si>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</si>
  <si>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</si>
  <si>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</si>
  <si>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</si>
  <si>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</si>
  <si>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</si>
  <si>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</si>
  <si>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</si>
  <si>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</si>
  <si>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</si>
  <si>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</si>
  <si>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</si>
  <si>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</si>
  <si>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</si>
  <si>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</si>
  <si>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</si>
  <si>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</si>
  <si>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</si>
  <si>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</si>
  <si>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</si>
  <si>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</si>
  <si>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</si>
  <si>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</si>
  <si>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</si>
  <si>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</si>
  <si>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</si>
  <si>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</si>
  <si>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</si>
  <si>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</si>
  <si>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</si>
  <si>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</si>
  <si>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</si>
  <si>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</si>
  <si>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</si>
  <si>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</si>
  <si>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</si>
  <si>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</si>
  <si>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</si>
  <si>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</si>
  <si>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</si>
  <si>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</si>
  <si>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</si>
  <si>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</si>
  <si>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</si>
  <si>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</si>
  <si>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</si>
  <si>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</si>
  <si>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</si>
  <si>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</si>
  <si>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</si>
  <si>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</si>
  <si>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</si>
  <si>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</si>
  <si>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</si>
  <si>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</si>
  <si>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</si>
  <si>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</si>
  <si>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</si>
  <si>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</si>
  <si>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</si>
  <si>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</si>
  <si>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</si>
  <si>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</si>
  <si>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</si>
  <si>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</si>
  <si>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</si>
  <si>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</si>
  <si>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</si>
  <si>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</si>
  <si>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</si>
  <si>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</si>
  <si>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</si>
  <si>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</si>
  <si>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</si>
  <si>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</si>
  <si>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</si>
  <si>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</si>
  <si>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</si>
  <si>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</si>
  <si>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</si>
  <si>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</si>
  <si>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</si>
  <si>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</si>
  <si>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</si>
  <si>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</si>
  <si>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</si>
  <si>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</si>
  <si>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</si>
  <si>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</si>
  <si>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</si>
  <si>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</si>
  <si>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</si>
  <si>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</si>
  <si>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</si>
  <si>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</si>
  <si>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</si>
  <si>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</si>
  <si>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</si>
  <si>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</si>
  <si>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</si>
  <si>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</si>
  <si>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</si>
  <si>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</si>
  <si>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</si>
  <si>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</si>
  <si>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</si>
  <si>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</si>
  <si>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</si>
  <si>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</si>
  <si>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</si>
  <si>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</si>
  <si>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</si>
  <si>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</si>
  <si>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</si>
  <si>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</si>
  <si>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</si>
  <si>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</si>
  <si>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</si>
  <si>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</si>
  <si>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</si>
  <si>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</si>
  <si>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</si>
  <si>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</si>
  <si>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</si>
  <si>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</si>
  <si>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</si>
  <si>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</si>
  <si>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</si>
  <si>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</si>
  <si>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</si>
  <si>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</si>
  <si>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</si>
  <si>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</si>
  <si>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</si>
  <si>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</si>
  <si>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</si>
  <si>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</si>
  <si>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</si>
  <si>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</si>
  <si>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</si>
  <si>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</si>
  <si>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</si>
  <si>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</si>
  <si>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</si>
  <si>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</si>
  <si>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</si>
  <si>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</si>
  <si>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</si>
  <si>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</si>
  <si>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</si>
  <si>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</si>
  <si>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</si>
  <si>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</si>
  <si>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</si>
  <si>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</si>
  <si>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</si>
  <si>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</si>
  <si>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</si>
  <si>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</si>
  <si>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</si>
  <si>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</si>
  <si>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</si>
  <si>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</si>
  <si>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</si>
  <si>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</si>
  <si>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</si>
  <si>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</si>
  <si>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</si>
  <si>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</si>
  <si>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</si>
  <si>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</si>
  <si>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</si>
  <si>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</si>
  <si>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</si>
  <si>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</si>
  <si>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</si>
  <si>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</si>
  <si>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</si>
  <si>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</si>
  <si>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</si>
  <si>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</si>
  <si>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</si>
  <si>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</si>
  <si>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</si>
  <si>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</si>
  <si>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</si>
  <si>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</si>
  <si>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</si>
  <si>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</si>
  <si>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</si>
  <si>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</si>
  <si>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</si>
  <si>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</si>
  <si>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</si>
  <si>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</si>
  <si>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</si>
  <si>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</si>
  <si>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</si>
  <si>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</si>
  <si>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</si>
  <si>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</si>
  <si>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</si>
  <si>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</si>
  <si>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</si>
  <si>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</si>
  <si>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</si>
  <si>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</si>
  <si>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</si>
  <si>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</si>
  <si>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</si>
  <si>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</si>
  <si>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</si>
  <si>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</si>
  <si>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</si>
  <si>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</si>
  <si>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</si>
  <si>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</si>
  <si>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</si>
  <si>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</si>
  <si>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</si>
  <si>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</si>
  <si>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</si>
  <si>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</si>
  <si>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</si>
  <si>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</si>
  <si>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</si>
  <si>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</si>
  <si>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</si>
  <si>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</si>
  <si>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</si>
  <si>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</si>
  <si>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</si>
  <si>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</si>
  <si>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</si>
  <si>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</si>
  <si>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</si>
  <si>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</si>
  <si>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</si>
  <si>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</si>
  <si>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</si>
  <si>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</si>
  <si>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</si>
  <si>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</si>
  <si>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</si>
  <si>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</si>
  <si>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</si>
  <si>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</si>
  <si>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</si>
  <si>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</si>
  <si>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</si>
  <si>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</si>
  <si>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</si>
  <si>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</si>
  <si>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</si>
  <si>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</si>
  <si>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</si>
  <si>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</si>
  <si>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</si>
  <si>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</si>
  <si>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</si>
  <si>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</si>
  <si>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</si>
  <si>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</si>
  <si>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</si>
  <si>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</si>
  <si>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</si>
  <si>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</si>
  <si>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</si>
  <si>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</si>
  <si>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</si>
  <si>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</si>
  <si>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</si>
  <si>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</si>
  <si>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</si>
  <si>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</si>
  <si>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</si>
  <si>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</si>
  <si>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</si>
  <si>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</si>
  <si>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</si>
  <si>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</si>
  <si>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</si>
  <si>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</si>
  <si>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</si>
  <si>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</si>
  <si>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</si>
  <si>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</si>
  <si>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</si>
  <si>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</si>
  <si>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</si>
  <si>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</si>
  <si>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</si>
  <si>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</si>
  <si>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</si>
  <si>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</si>
  <si>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</si>
  <si>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</si>
  <si>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</si>
  <si>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</si>
  <si>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</si>
  <si>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</si>
  <si>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</si>
  <si>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</si>
  <si>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</si>
  <si>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</si>
  <si>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</si>
  <si>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</si>
  <si>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</si>
  <si>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</si>
  <si>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</si>
  <si>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</si>
  <si>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</si>
  <si>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</si>
  <si>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</si>
  <si>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</si>
  <si>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</si>
  <si>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</si>
  <si>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</si>
  <si>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</si>
  <si>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</si>
  <si>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</si>
  <si>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</si>
  <si>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</si>
  <si>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</si>
  <si>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</si>
  <si>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</si>
  <si>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</si>
  <si>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</si>
  <si>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</si>
  <si>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</si>
  <si>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</si>
  <si>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</si>
  <si>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</si>
  <si>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</si>
  <si>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</si>
  <si>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</si>
  <si>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</si>
  <si>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</si>
  <si>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</si>
  <si>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</si>
  <si>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</si>
  <si>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</si>
  <si>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</si>
  <si>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</si>
  <si>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</si>
  <si>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</si>
  <si>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</si>
  <si>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</si>
  <si>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</si>
  <si>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</si>
  <si>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</si>
  <si>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</si>
  <si>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</si>
  <si>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</si>
  <si>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</si>
  <si>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</si>
  <si>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</si>
  <si>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</si>
  <si>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</si>
  <si>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</si>
  <si>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</si>
  <si>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</si>
  <si>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</si>
  <si>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</si>
  <si>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</si>
  <si>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</si>
  <si>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</si>
  <si>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</si>
  <si>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</si>
  <si>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</si>
  <si>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</si>
  <si>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</si>
  <si>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</si>
  <si>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</si>
  <si>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</si>
  <si>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</si>
  <si>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</si>
  <si>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</si>
  <si>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</si>
  <si>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</si>
  <si>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</si>
  <si>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</si>
  <si>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</si>
  <si>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</si>
  <si>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</si>
  <si>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</si>
  <si>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</si>
  <si>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</si>
  <si>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</si>
  <si>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</si>
  <si>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</si>
  <si>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</si>
  <si>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</si>
  <si>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</si>
  <si>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</si>
  <si>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</si>
  <si>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</si>
  <si>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</si>
  <si>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</si>
  <si>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</si>
  <si>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</si>
  <si>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</si>
  <si>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</si>
  <si>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</si>
  <si>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</si>
  <si>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</si>
  <si>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</si>
  <si>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</si>
  <si>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</si>
  <si>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</si>
  <si>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</si>
  <si>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</si>
  <si>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</si>
  <si>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</si>
  <si>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</si>
  <si>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</si>
  <si>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</si>
  <si>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</si>
  <si>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</si>
  <si>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</si>
  <si>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</si>
  <si>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</si>
  <si>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</si>
  <si>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</si>
  <si>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</si>
  <si>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</si>
  <si>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</si>
  <si>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</si>
  <si>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</si>
  <si>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</si>
  <si>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</si>
  <si>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</si>
  <si>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</si>
  <si>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</si>
  <si>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</si>
  <si>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</si>
  <si>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</si>
  <si>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</si>
  <si>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</si>
  <si>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</si>
  <si>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</si>
  <si>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</si>
  <si>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</si>
  <si>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</si>
  <si>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</si>
  <si>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</si>
  <si>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</si>
  <si>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</si>
  <si>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</si>
  <si>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</si>
  <si>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</si>
  <si>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</si>
  <si>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</si>
  <si>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</si>
  <si>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</si>
  <si>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</si>
  <si>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</si>
  <si>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</si>
  <si>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</si>
  <si>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</si>
  <si>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</si>
  <si>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</si>
  <si>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</si>
  <si>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</si>
  <si>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</si>
  <si>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</si>
  <si>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</si>
  <si>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</si>
  <si>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</si>
  <si>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</si>
  <si>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</si>
  <si>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</si>
  <si>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</si>
  <si>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</si>
  <si>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</si>
  <si>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</si>
  <si>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</si>
  <si>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</si>
  <si>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</si>
  <si>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</si>
  <si>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</si>
  <si>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</si>
  <si>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</si>
  <si>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</si>
  <si>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</si>
  <si>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</si>
  <si>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</si>
  <si>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</si>
  <si>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</si>
  <si>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</si>
  <si>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</si>
  <si>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</si>
  <si>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</si>
  <si>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</si>
  <si>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</si>
  <si>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</si>
  <si>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</si>
  <si>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</si>
  <si>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</si>
  <si>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</si>
  <si>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</si>
  <si>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</si>
  <si>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</si>
  <si>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</si>
  <si>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</si>
  <si>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</si>
  <si>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</si>
  <si>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</si>
  <si>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</si>
  <si>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</si>
  <si>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</si>
  <si>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</si>
  <si>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</si>
  <si>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</si>
  <si>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</si>
  <si>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</si>
  <si>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</si>
  <si>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</si>
  <si>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</si>
  <si>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</si>
  <si>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</si>
  <si>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</si>
  <si>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</si>
  <si>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</si>
  <si>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</si>
  <si>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</si>
  <si>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</si>
  <si>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</si>
  <si>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</si>
  <si>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</si>
  <si>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</si>
  <si>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</si>
  <si>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</si>
  <si>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</si>
  <si>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</si>
  <si>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</si>
  <si>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</si>
  <si>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</si>
  <si>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</si>
  <si>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</si>
  <si>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</si>
  <si>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</si>
  <si>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</si>
  <si>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</si>
  <si>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</si>
  <si>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</si>
  <si>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</si>
  <si>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</si>
  <si>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</si>
  <si>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</si>
  <si>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</si>
  <si>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</si>
  <si>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</si>
  <si>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</si>
  <si>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</si>
  <si>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</si>
  <si>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</si>
  <si>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</si>
  <si>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</si>
  <si>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</si>
  <si>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</si>
  <si>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</si>
  <si>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</si>
  <si>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</si>
  <si>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</si>
  <si>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</si>
  <si>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</si>
  <si>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</si>
  <si>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</si>
  <si>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</si>
  <si>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</si>
  <si>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</si>
  <si>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</si>
  <si>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</si>
  <si>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</si>
  <si>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</si>
  <si>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</si>
  <si>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</si>
  <si>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</si>
  <si>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</si>
  <si>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</si>
  <si>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</si>
  <si>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</si>
  <si>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</si>
  <si>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</si>
  <si>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</si>
  <si>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</si>
  <si>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</si>
  <si>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</si>
  <si>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</si>
  <si>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</si>
  <si>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</si>
  <si>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</si>
  <si>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</si>
  <si>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</si>
  <si>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</si>
  <si>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</si>
  <si>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</si>
  <si>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</si>
  <si>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</si>
  <si>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</si>
  <si>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</si>
  <si>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</si>
  <si>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</si>
  <si>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</si>
  <si>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</si>
  <si>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</si>
  <si>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</si>
  <si>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</si>
  <si>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</si>
  <si>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</si>
  <si>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</si>
  <si>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</si>
  <si>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</si>
  <si>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</si>
  <si>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</si>
  <si>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</si>
  <si>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</si>
  <si>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</si>
  <si>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</si>
  <si>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</si>
  <si>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</si>
  <si>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</si>
  <si>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</si>
  <si>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</si>
  <si>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</si>
  <si>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</si>
  <si>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</si>
  <si>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</si>
  <si>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</si>
  <si>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</si>
  <si>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</si>
  <si>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</si>
  <si>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</si>
  <si>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</si>
  <si>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</si>
  <si>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</si>
  <si>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</si>
  <si>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</si>
  <si>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</si>
  <si>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</si>
  <si>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</si>
  <si>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</si>
  <si>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</si>
  <si>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</si>
  <si>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</si>
  <si>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</si>
  <si>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</si>
  <si>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</si>
  <si>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</si>
  <si>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</si>
  <si>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</si>
  <si>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</si>
  <si>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</si>
  <si>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</si>
  <si>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</si>
  <si>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</si>
  <si>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</si>
  <si>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</si>
  <si>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</si>
  <si>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</si>
  <si>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</si>
  <si>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</si>
  <si>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</si>
  <si>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</si>
  <si>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</si>
  <si>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</si>
  <si>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</si>
  <si>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</si>
  <si>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</si>
  <si>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</si>
  <si>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</si>
  <si>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</si>
  <si>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</si>
  <si>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</si>
  <si>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</si>
  <si>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</si>
  <si>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</si>
  <si>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</si>
  <si>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</si>
  <si>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</si>
  <si>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</si>
  <si>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</si>
  <si>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</si>
  <si>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</si>
  <si>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</si>
  <si>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</si>
  <si>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</si>
  <si>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</si>
  <si>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</si>
  <si>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</si>
  <si>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</si>
  <si>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</si>
  <si>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</si>
  <si>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</si>
  <si>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</si>
  <si>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</si>
  <si>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</si>
  <si>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</si>
  <si>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</si>
  <si>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</si>
  <si>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</si>
  <si>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</si>
  <si>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</si>
  <si>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</si>
  <si>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</si>
  <si>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</si>
  <si>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</si>
  <si>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</si>
  <si>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</si>
  <si>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</si>
  <si>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</si>
  <si>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</si>
  <si>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</si>
  <si>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</si>
  <si>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</si>
  <si>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</si>
  <si>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</si>
  <si>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</si>
  <si>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</si>
  <si>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</si>
  <si>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</si>
  <si>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</si>
  <si>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</si>
  <si>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</si>
  <si>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</si>
  <si>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</si>
  <si>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</si>
  <si>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</si>
  <si>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</si>
  <si>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</si>
  <si>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</si>
  <si>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</si>
  <si>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</si>
  <si>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</si>
  <si>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</si>
  <si>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</si>
  <si>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</si>
  <si>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</si>
  <si>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</si>
  <si>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</si>
  <si>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</si>
  <si>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</si>
  <si>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</si>
  <si>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</si>
  <si>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</si>
  <si>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</si>
  <si>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</si>
  <si>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</si>
  <si>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</si>
  <si>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</si>
  <si>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</si>
  <si>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</si>
  <si>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</si>
  <si>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</si>
  <si>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</si>
  <si>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</si>
  <si>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</si>
  <si>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</si>
  <si>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</si>
  <si>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</si>
  <si>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</si>
  <si>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</si>
  <si>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</si>
  <si>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</si>
  <si>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</si>
  <si>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</si>
  <si>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</si>
  <si>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</si>
  <si>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</si>
  <si>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</si>
  <si>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</si>
  <si>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</si>
  <si>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</si>
  <si>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</si>
  <si>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</si>
  <si>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</si>
  <si>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</si>
  <si>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</si>
  <si>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</si>
  <si>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</si>
  <si>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</si>
  <si>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</si>
  <si>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</si>
  <si>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</si>
  <si>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</si>
  <si>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</si>
  <si>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</si>
  <si>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</si>
  <si>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</si>
  <si>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</si>
  <si>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</si>
  <si>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</si>
  <si>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</si>
  <si>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</si>
  <si>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</si>
  <si>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</si>
  <si>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</si>
  <si>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</si>
  <si>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</si>
  <si>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</si>
  <si>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</si>
  <si>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</si>
  <si>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</si>
  <si>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</si>
  <si>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</si>
  <si>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</si>
  <si>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</si>
  <si>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</si>
  <si>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</si>
  <si>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</si>
  <si>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</si>
  <si>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</si>
  <si>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</si>
  <si>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</si>
  <si>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</si>
  <si>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</si>
  <si>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</si>
  <si>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</si>
  <si>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</si>
  <si>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</si>
  <si>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</si>
  <si>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</si>
  <si>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</si>
  <si>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</si>
  <si>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</si>
  <si>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</si>
  <si>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</si>
  <si>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</si>
  <si>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</si>
  <si>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</si>
  <si>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</si>
  <si>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</si>
  <si>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</si>
  <si>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</si>
  <si>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</si>
  <si>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</si>
  <si>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</si>
  <si>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</si>
  <si>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</si>
  <si>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</si>
  <si>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</si>
  <si>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</si>
  <si>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</si>
  <si>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</si>
  <si>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</si>
  <si>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</si>
  <si>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</si>
  <si>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</si>
  <si>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</si>
  <si>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</si>
  <si>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</si>
  <si>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</si>
  <si>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</si>
  <si>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</si>
  <si>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</si>
  <si>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</si>
  <si>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</si>
  <si>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</si>
  <si>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</si>
  <si>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</si>
  <si>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</si>
  <si>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</si>
  <si>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</si>
  <si>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</si>
  <si>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</si>
  <si>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</si>
  <si>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</si>
  <si>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</si>
  <si>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</si>
  <si>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</si>
  <si>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</si>
  <si>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</si>
  <si>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</si>
  <si>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</si>
  <si>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</si>
  <si>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</si>
  <si>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</si>
  <si>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</si>
  <si>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</si>
  <si>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</si>
  <si>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</si>
  <si>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</si>
  <si>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</si>
  <si>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</si>
  <si>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</si>
  <si>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</si>
  <si>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</si>
  <si>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</si>
  <si>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</si>
  <si>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</si>
  <si>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</si>
  <si>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</si>
  <si>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</si>
  <si>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</si>
  <si>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</si>
  <si>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</si>
  <si>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</si>
  <si>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</si>
  <si>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</si>
  <si>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</si>
  <si>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</si>
  <si>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</si>
  <si>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</si>
  <si>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</si>
  <si>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</si>
  <si>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</si>
  <si>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</si>
  <si>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</si>
  <si>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</si>
  <si>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</si>
  <si>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</si>
  <si>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</si>
  <si>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</si>
  <si>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</si>
  <si>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</si>
  <si>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</si>
  <si>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</si>
  <si>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</si>
  <si>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</si>
  <si>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</si>
  <si>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</si>
  <si>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</si>
  <si>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</si>
  <si>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</si>
  <si>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</si>
  <si>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</si>
  <si>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</si>
  <si>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</si>
  <si>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</si>
  <si>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</si>
  <si>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</si>
  <si>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</si>
  <si>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</si>
  <si>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</si>
  <si>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</si>
  <si>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</si>
  <si>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</si>
  <si>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</si>
  <si>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</si>
  <si>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</si>
  <si>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</si>
  <si>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</si>
  <si>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</si>
  <si>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</si>
  <si>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</si>
  <si>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</si>
  <si>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</si>
  <si>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</si>
  <si>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</si>
  <si>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</si>
  <si>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</si>
  <si>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</si>
  <si>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</si>
  <si>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</si>
  <si>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</si>
  <si>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</si>
  <si>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</si>
  <si>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</si>
  <si>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</si>
  <si>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</si>
  <si>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</si>
  <si>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</si>
  <si>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</si>
  <si>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</si>
  <si>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</si>
  <si>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</si>
  <si>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</si>
  <si>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</si>
  <si>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</si>
  <si>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</si>
  <si>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</si>
  <si>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</si>
  <si>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</si>
  <si>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</si>
  <si>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</si>
  <si>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</si>
  <si>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</si>
  <si>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</si>
  <si>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</si>
  <si>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</si>
  <si>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</si>
  <si>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</si>
  <si>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</si>
  <si>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</si>
  <si>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</si>
  <si>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</si>
  <si>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</si>
  <si>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</si>
  <si>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</si>
  <si>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</si>
  <si>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</si>
  <si>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</si>
  <si>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</si>
  <si>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</si>
  <si>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</si>
  <si>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</si>
  <si>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</si>
  <si>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</si>
  <si>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</si>
  <si>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</si>
  <si>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</si>
  <si>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</si>
  <si>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</si>
  <si>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</si>
  <si>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</si>
  <si>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</si>
  <si>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</si>
  <si>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</si>
  <si>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</si>
  <si>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</si>
  <si>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</si>
  <si>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</si>
  <si>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</si>
  <si>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</si>
  <si>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</si>
  <si>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</si>
  <si>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</si>
  <si>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</si>
  <si>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</si>
  <si>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</si>
  <si>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</si>
  <si>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</si>
  <si>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</si>
  <si>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</si>
  <si>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</si>
  <si>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</si>
  <si>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</si>
  <si>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</si>
  <si>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</si>
  <si>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</si>
  <si>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</si>
  <si>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</si>
  <si>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</si>
  <si>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</si>
  <si>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</si>
  <si>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</si>
  <si>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</si>
  <si>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</si>
  <si>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</si>
  <si>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</si>
  <si>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</si>
  <si>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</si>
  <si>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</si>
  <si>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</si>
  <si>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</si>
  <si>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</si>
  <si>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</si>
  <si>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</si>
  <si>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</si>
  <si>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</si>
  <si>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</si>
  <si>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</si>
  <si>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</si>
  <si>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</si>
  <si>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</si>
  <si>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</si>
  <si>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</si>
  <si>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</si>
  <si>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</si>
  <si>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</si>
  <si>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</si>
  <si>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</si>
  <si>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</si>
  <si>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</si>
  <si>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</si>
  <si>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</si>
  <si>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</si>
  <si>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</si>
  <si>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</si>
  <si>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</si>
  <si>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</si>
  <si>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</si>
  <si>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</si>
  <si>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</si>
  <si>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</si>
  <si>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</si>
  <si>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</si>
  <si>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</si>
  <si>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</si>
  <si>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</si>
  <si>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</si>
  <si>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</si>
  <si>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</si>
  <si>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</si>
  <si>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</si>
  <si>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</si>
  <si>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</si>
  <si>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</si>
  <si>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</si>
  <si>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</si>
  <si>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</si>
  <si>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</si>
  <si>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</si>
  <si>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</si>
  <si>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</si>
  <si>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</si>
  <si>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</si>
  <si>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</si>
  <si>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</si>
  <si>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</si>
  <si>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</si>
  <si>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</si>
  <si>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</si>
  <si>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</si>
  <si>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</si>
  <si>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</si>
  <si>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</si>
  <si>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</si>
  <si>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</si>
  <si>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</si>
  <si>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</si>
  <si>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</si>
  <si>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</si>
  <si>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</si>
  <si>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</si>
  <si>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</si>
  <si>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</si>
  <si>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</si>
  <si>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</si>
  <si>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</si>
  <si>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</si>
  <si>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</si>
  <si>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</si>
  <si>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</si>
  <si>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</si>
  <si>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</si>
  <si>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</si>
  <si>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</si>
  <si>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</si>
  <si>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</si>
  <si>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</si>
  <si>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</si>
  <si>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</si>
  <si>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</si>
  <si>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</si>
  <si>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</si>
  <si>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</si>
  <si>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</si>
  <si>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</si>
  <si>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</si>
  <si>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</si>
  <si>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</si>
  <si>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</si>
  <si>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</si>
  <si>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</si>
  <si>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</si>
  <si>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</si>
  <si>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</si>
  <si>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</si>
  <si>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</si>
  <si>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</si>
  <si>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</si>
  <si>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</si>
  <si>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</si>
  <si>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</si>
  <si>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</si>
  <si>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</si>
  <si>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</si>
  <si>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</si>
  <si>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</si>
  <si>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</si>
  <si>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</si>
  <si>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</si>
  <si>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</si>
  <si>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</si>
  <si>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</si>
  <si>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</si>
  <si>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</si>
  <si>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</si>
  <si>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</si>
  <si>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</si>
  <si>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</si>
  <si>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</si>
  <si>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</si>
  <si>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</si>
  <si>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</si>
  <si>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</si>
  <si>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</si>
  <si>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</si>
  <si>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</si>
  <si>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</si>
  <si>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</si>
  <si>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</si>
  <si>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</si>
  <si>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</si>
  <si>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</si>
  <si>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</si>
  <si>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</si>
  <si>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</si>
  <si>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</si>
  <si>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</si>
  <si>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</si>
  <si>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</si>
  <si>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</si>
  <si>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</si>
  <si>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</si>
  <si>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</si>
  <si>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</si>
  <si>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</si>
  <si>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</si>
  <si>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</si>
  <si>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</si>
  <si>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</si>
  <si>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</si>
  <si>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</si>
  <si>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</si>
  <si>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</si>
  <si>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</si>
  <si>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</si>
  <si>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</si>
  <si>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</si>
  <si>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</si>
  <si>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</si>
  <si>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</si>
  <si>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</si>
  <si>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</si>
  <si>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</si>
  <si>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</si>
  <si>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</si>
  <si>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</si>
  <si>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</si>
  <si>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</si>
  <si>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</si>
  <si>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</si>
  <si>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</si>
  <si>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</si>
  <si>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</si>
  <si>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</si>
  <si>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</si>
  <si>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</si>
  <si>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</si>
  <si>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</si>
  <si>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</si>
  <si>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</si>
  <si>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</si>
  <si>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</si>
  <si>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</si>
  <si>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</si>
  <si>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</si>
  <si>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</si>
  <si>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</si>
  <si>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</si>
  <si>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</si>
  <si>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</si>
  <si>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</si>
  <si>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</si>
  <si>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</si>
  <si>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</si>
  <si>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</si>
  <si>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</si>
  <si>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</si>
  <si>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</si>
  <si>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</si>
  <si>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</si>
  <si>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</si>
  <si>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</si>
  <si>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</si>
  <si>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</si>
  <si>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</si>
  <si>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</si>
  <si>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</si>
  <si>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</si>
  <si>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</si>
  <si>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</si>
  <si>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</si>
  <si>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</si>
  <si>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</si>
  <si>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</si>
  <si>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</si>
  <si>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</si>
  <si>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</si>
  <si>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</si>
  <si>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</si>
  <si>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</si>
  <si>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</si>
  <si>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</si>
  <si>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</si>
  <si>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</si>
  <si>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</si>
  <si>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</si>
  <si>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</si>
  <si>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</si>
  <si>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</si>
  <si>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</si>
  <si>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</si>
  <si>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</si>
  <si>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</si>
  <si>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</si>
  <si>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</si>
  <si>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</si>
  <si>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</si>
  <si>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</si>
  <si>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</si>
  <si>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</si>
  <si>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</si>
  <si>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</si>
  <si>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</si>
  <si>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</si>
  <si>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</si>
  <si>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</si>
  <si>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</si>
  <si>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</si>
  <si>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</si>
  <si>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</si>
  <si>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</si>
  <si>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</si>
  <si>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</si>
  <si>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</si>
  <si>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</si>
  <si>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</si>
  <si>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</si>
  <si>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</si>
  <si>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</si>
  <si>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</si>
  <si>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</si>
  <si>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</si>
  <si>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</si>
  <si>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</si>
  <si>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</si>
  <si>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</si>
  <si>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</si>
  <si>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</si>
  <si>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</si>
  <si>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</si>
  <si>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</si>
  <si>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</si>
  <si>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</si>
  <si>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</si>
  <si>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</si>
  <si>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</si>
  <si>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</si>
  <si>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</si>
  <si>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</si>
  <si>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</si>
  <si>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</si>
  <si>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</si>
  <si>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</si>
  <si>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</si>
  <si>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</si>
  <si>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</si>
  <si>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</si>
  <si>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</si>
  <si>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</si>
  <si>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</si>
  <si>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</si>
  <si>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</si>
  <si>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</si>
  <si>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</si>
  <si>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</si>
  <si>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</si>
  <si>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</si>
  <si>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</si>
  <si>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</si>
  <si>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</si>
  <si>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</si>
  <si>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</si>
  <si>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</si>
  <si>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</si>
  <si>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</si>
  <si>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</si>
  <si>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</si>
  <si>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</si>
  <si>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</si>
  <si>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</si>
  <si>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</si>
  <si>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</si>
  <si>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</si>
  <si>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</si>
  <si>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</si>
  <si>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</si>
  <si>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</si>
  <si>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</si>
  <si>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</si>
  <si>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</si>
  <si>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</si>
  <si>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</si>
  <si>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</si>
  <si>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</si>
  <si>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</si>
  <si>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</si>
  <si>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</si>
  <si>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</si>
  <si>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</si>
  <si>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</si>
  <si>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</si>
  <si>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</si>
  <si>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</si>
  <si>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</si>
  <si>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</si>
  <si>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</si>
  <si>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</si>
  <si>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</si>
  <si>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</si>
  <si>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</si>
  <si>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</si>
  <si>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</si>
  <si>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</si>
  <si>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</si>
  <si>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</si>
  <si>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</si>
  <si>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</si>
  <si>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</si>
  <si>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</si>
  <si>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</si>
  <si>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</si>
  <si>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</si>
  <si>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</si>
  <si>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</si>
  <si>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</si>
  <si>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</si>
  <si>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</si>
  <si>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</si>
  <si>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</si>
  <si>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</si>
  <si>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</si>
  <si>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</si>
  <si>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</si>
  <si>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</si>
  <si>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</si>
  <si>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</si>
  <si>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</si>
  <si>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</si>
  <si>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</si>
  <si>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</si>
  <si>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</si>
  <si>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</si>
  <si>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</si>
  <si>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</si>
  <si>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</si>
  <si>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</si>
  <si>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</si>
  <si>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</si>
  <si>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</si>
  <si>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</si>
  <si>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</si>
  <si>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</si>
  <si>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</si>
  <si>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</si>
  <si>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</si>
  <si>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</si>
  <si>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</si>
  <si>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</si>
  <si>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</si>
  <si>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</si>
  <si>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</si>
  <si>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</si>
  <si>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</si>
  <si>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</si>
  <si>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</si>
  <si>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</si>
  <si>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</si>
  <si>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</si>
  <si>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</si>
  <si>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</si>
  <si>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</si>
  <si>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</si>
  <si>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</si>
  <si>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</si>
  <si>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</si>
  <si>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</si>
  <si>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</si>
  <si>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</si>
  <si>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</si>
  <si>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</si>
  <si>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</si>
  <si>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</si>
  <si>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</si>
  <si>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</si>
  <si>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</si>
  <si>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</si>
  <si>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</si>
  <si>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</si>
  <si>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</si>
  <si>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</si>
  <si>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</si>
  <si>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</si>
  <si>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</si>
  <si>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</si>
  <si>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</si>
  <si>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</si>
  <si>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</si>
  <si>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</si>
  <si>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</si>
  <si>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</si>
  <si>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</si>
  <si>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</si>
  <si>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</si>
  <si>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</si>
  <si>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</si>
  <si>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</si>
  <si>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</si>
  <si>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</si>
  <si>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</si>
  <si>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</si>
  <si>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</si>
  <si>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</si>
  <si>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</si>
  <si>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</si>
  <si>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</si>
  <si>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</si>
  <si>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</si>
  <si>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</si>
  <si>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</si>
  <si>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</si>
  <si>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</si>
  <si>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</si>
  <si>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</si>
  <si>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</si>
  <si>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</si>
  <si>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</si>
  <si>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</si>
  <si>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</si>
  <si>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</si>
  <si>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</si>
  <si>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</si>
  <si>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</si>
  <si>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</si>
  <si>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</si>
  <si>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</si>
  <si>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</si>
  <si>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</si>
  <si>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</si>
  <si>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</si>
  <si>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</si>
  <si>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</si>
  <si>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</si>
  <si>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</si>
  <si>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</si>
  <si>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</si>
  <si>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</si>
  <si>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</si>
  <si>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</si>
  <si>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</si>
  <si>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</si>
  <si>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</si>
  <si>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</si>
  <si>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</si>
  <si>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</si>
  <si>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</si>
  <si>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</si>
  <si>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</si>
  <si>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</si>
  <si>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</si>
  <si>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</si>
  <si>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</si>
  <si>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</si>
  <si>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</si>
  <si>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</si>
  <si>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</si>
  <si>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</si>
  <si>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</si>
  <si>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</si>
  <si>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</si>
  <si>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</si>
  <si>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</si>
  <si>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</si>
  <si>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</si>
  <si>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</si>
  <si>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</si>
  <si>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</si>
  <si>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</si>
  <si>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</si>
  <si>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</si>
  <si>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</si>
  <si>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</si>
  <si>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</si>
  <si>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</si>
  <si>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</si>
  <si>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</si>
  <si>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</si>
  <si>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</si>
  <si>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</si>
  <si>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</si>
  <si>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</si>
  <si>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</si>
  <si>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</si>
  <si>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</si>
  <si>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</si>
  <si>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</si>
  <si>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</si>
  <si>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</si>
  <si>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</si>
  <si>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</si>
  <si>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</si>
  <si>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</si>
  <si>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</si>
  <si>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</si>
  <si>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</si>
  <si>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</si>
  <si>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</si>
  <si>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</si>
  <si>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</si>
  <si>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</si>
  <si>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</si>
  <si>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</si>
  <si>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</si>
  <si>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</si>
  <si>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</si>
  <si>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</si>
  <si>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</si>
  <si>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</si>
  <si>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</si>
  <si>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</si>
  <si>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</si>
  <si>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</si>
  <si>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</si>
  <si>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</si>
  <si>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</si>
  <si>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</si>
  <si>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</si>
  <si>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</si>
  <si>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</si>
  <si>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</si>
  <si>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</si>
  <si>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</si>
  <si>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</si>
  <si>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</si>
  <si>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</si>
  <si>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</si>
  <si>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</si>
  <si>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</si>
  <si>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</si>
  <si>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</si>
  <si>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</si>
  <si>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</si>
  <si>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</si>
  <si>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</si>
  <si>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</si>
  <si>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</si>
  <si>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</si>
  <si>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</si>
  <si>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</si>
  <si>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</si>
  <si>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</si>
  <si>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</si>
  <si>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</si>
  <si>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</si>
  <si>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</si>
  <si>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</si>
  <si>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</si>
  <si>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</si>
  <si>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</si>
  <si>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</si>
  <si>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</si>
  <si>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</si>
  <si>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</si>
  <si>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</si>
  <si>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</si>
  <si>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</si>
  <si>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</si>
  <si>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</si>
  <si>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</si>
  <si>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</si>
  <si>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</si>
  <si>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</si>
  <si>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</si>
  <si>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</si>
  <si>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</si>
  <si>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</si>
  <si>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</si>
  <si>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</si>
  <si>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</si>
  <si>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</si>
  <si>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</si>
  <si>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</si>
  <si>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</si>
  <si>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</si>
  <si>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</si>
  <si>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</si>
  <si>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</si>
  <si>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</si>
  <si>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</si>
  <si>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</si>
  <si>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</si>
  <si>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</si>
  <si>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</si>
  <si>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</si>
  <si>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</si>
  <si>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</si>
  <si>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</si>
  <si>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</si>
  <si>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</si>
  <si>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</si>
  <si>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</si>
  <si>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</si>
  <si>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</si>
  <si>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</si>
  <si>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</si>
  <si>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</si>
  <si>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</si>
  <si>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</si>
  <si>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</si>
  <si>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</si>
  <si>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</si>
  <si>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</si>
  <si>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</si>
  <si>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</si>
  <si>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</si>
  <si>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</si>
  <si>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</si>
  <si>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</si>
  <si>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</si>
  <si>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</si>
  <si>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</si>
  <si>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</si>
  <si>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</si>
  <si>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</si>
  <si>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</si>
  <si>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</si>
  <si>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</si>
  <si>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</si>
  <si>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</si>
  <si>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</si>
  <si>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</si>
  <si>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</si>
  <si>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</si>
  <si>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</si>
  <si>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</si>
  <si>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</si>
  <si>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</si>
  <si>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</si>
  <si>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</si>
  <si>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</si>
  <si>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</si>
  <si>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</si>
  <si>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</si>
  <si>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</si>
  <si>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</si>
  <si>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</si>
  <si>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</si>
  <si>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</si>
  <si>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</si>
  <si>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</si>
  <si>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</si>
  <si>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</si>
  <si>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</si>
  <si>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</si>
  <si>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</si>
  <si>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</si>
  <si>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</si>
  <si>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</si>
  <si>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</si>
  <si>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</si>
  <si>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</si>
  <si>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</si>
  <si>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</si>
  <si>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</si>
  <si>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</si>
  <si>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</si>
  <si>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</si>
  <si>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</si>
  <si>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</si>
  <si>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</si>
  <si>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</si>
  <si>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</si>
  <si>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</si>
  <si>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</si>
  <si>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</si>
  <si>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</si>
  <si>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</si>
  <si>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</si>
  <si>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</si>
  <si>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</si>
  <si>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</si>
  <si>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</si>
  <si>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</si>
  <si>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</si>
  <si>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</si>
  <si>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</si>
  <si>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</si>
  <si>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</si>
  <si>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</si>
  <si>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</si>
  <si>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</si>
  <si>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</si>
  <si>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</si>
  <si>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</si>
  <si>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</si>
  <si>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</si>
  <si>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</si>
  <si>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</si>
  <si>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</si>
  <si>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</si>
  <si>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</si>
  <si>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</si>
  <si>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</si>
  <si>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</si>
  <si>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</si>
  <si>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</si>
  <si>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</si>
  <si>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</si>
  <si>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</si>
  <si>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</si>
  <si>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</si>
  <si>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</si>
  <si>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</si>
  <si>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</si>
  <si>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</si>
  <si>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</si>
  <si>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</si>
  <si>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</si>
  <si>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</si>
  <si>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</si>
  <si>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</si>
  <si>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</si>
  <si>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</si>
  <si>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</si>
  <si>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</si>
  <si>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</si>
  <si>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</si>
  <si>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</si>
  <si>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</si>
  <si>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</si>
  <si>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</si>
  <si>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</si>
  <si>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</si>
  <si>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</si>
  <si>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</si>
  <si>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</si>
  <si>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</si>
  <si>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</si>
  <si>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</si>
  <si>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</si>
  <si>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</si>
  <si>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</si>
  <si>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</si>
  <si>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</si>
  <si>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</si>
  <si>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</si>
  <si>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</si>
  <si>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</si>
  <si>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</si>
  <si>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</si>
  <si>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</si>
  <si>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</si>
  <si>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</si>
  <si>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</si>
  <si>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</si>
  <si>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</si>
  <si>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</si>
  <si>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</si>
  <si>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</si>
  <si>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</si>
  <si>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</si>
  <si>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</si>
  <si>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</si>
  <si>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</si>
  <si>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</si>
  <si>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</si>
  <si>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</si>
  <si>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</si>
  <si>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</si>
  <si>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</si>
  <si>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</si>
  <si>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</si>
  <si>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</si>
  <si>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</si>
  <si>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</si>
  <si>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</si>
  <si>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</si>
  <si>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</si>
  <si>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</si>
  <si>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</si>
  <si>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</si>
  <si>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</si>
  <si>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</si>
  <si>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</si>
  <si>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</si>
  <si>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</si>
  <si>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</si>
  <si>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</si>
  <si>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</si>
  <si>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</si>
  <si>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</si>
  <si>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</si>
  <si>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</si>
  <si>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</si>
  <si>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</si>
  <si>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</si>
  <si>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</si>
  <si>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</si>
  <si>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</si>
  <si>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</si>
  <si>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</si>
  <si>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</si>
  <si>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</si>
  <si>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</si>
  <si>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</si>
  <si>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</si>
  <si>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</si>
  <si>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</si>
  <si>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</si>
  <si>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</si>
  <si>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</si>
  <si>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</si>
  <si>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</si>
  <si>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</si>
  <si>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</si>
  <si>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</si>
  <si>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</si>
  <si>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</si>
  <si>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</si>
  <si>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</si>
  <si>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</si>
  <si>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</si>
  <si>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</si>
  <si>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</si>
  <si>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</si>
  <si>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</si>
  <si>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</si>
  <si>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</si>
  <si>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</si>
  <si>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</si>
  <si>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</si>
  <si>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</si>
  <si>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</si>
  <si>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</si>
  <si>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</si>
  <si>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</si>
  <si>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</si>
  <si>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</si>
  <si>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</si>
  <si>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</si>
  <si>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</si>
  <si>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</si>
  <si>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</si>
  <si>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</si>
  <si>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</si>
  <si>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</si>
  <si>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</si>
  <si>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</si>
  <si>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</si>
  <si>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</si>
  <si>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</si>
  <si>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</si>
  <si>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</si>
  <si>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</si>
  <si>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</si>
  <si>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</si>
  <si>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</si>
  <si>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</si>
  <si>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</si>
  <si>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</si>
  <si>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</si>
  <si>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</si>
  <si>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</si>
  <si>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</si>
  <si>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</si>
  <si>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</si>
  <si>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</si>
  <si>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</si>
  <si>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</si>
  <si>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</si>
  <si>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</si>
  <si>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</si>
  <si>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</si>
  <si>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</si>
  <si>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</si>
  <si>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</si>
  <si>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</si>
  <si>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</si>
  <si>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</si>
  <si>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</si>
  <si>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</si>
  <si>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</si>
  <si>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</si>
  <si>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</si>
  <si>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</si>
  <si>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</si>
  <si>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</si>
  <si>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</si>
  <si>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</si>
  <si>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</si>
  <si>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</si>
  <si>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</si>
  <si>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</si>
  <si>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</si>
  <si>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</si>
  <si>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</si>
  <si>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</si>
  <si>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</si>
  <si>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</si>
  <si>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</si>
  <si>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</si>
  <si>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</si>
  <si>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</si>
  <si>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</si>
  <si>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</si>
  <si>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</si>
  <si>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</si>
  <si>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</si>
  <si>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</si>
  <si>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</si>
  <si>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</si>
  <si>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</si>
  <si>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</si>
  <si>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</si>
  <si>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</si>
  <si>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</si>
  <si>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</si>
  <si>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</si>
  <si>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</si>
  <si>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</si>
  <si>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</si>
  <si>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</si>
  <si>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</si>
  <si>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</si>
  <si>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</si>
  <si>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</si>
  <si>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</si>
  <si>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</si>
  <si>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</si>
  <si>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</si>
  <si>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</si>
  <si>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</si>
  <si>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</si>
  <si>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</si>
  <si>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</si>
  <si>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</si>
  <si>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</si>
  <si>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</si>
  <si>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</si>
  <si>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</si>
  <si>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</si>
  <si>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</si>
  <si>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</si>
  <si>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</si>
  <si>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</si>
  <si>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</si>
  <si>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</si>
  <si>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</si>
  <si>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</si>
  <si>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</si>
  <si>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</si>
  <si>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</si>
  <si>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</si>
  <si>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</si>
  <si>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</si>
  <si>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</si>
  <si>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</si>
  <si>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</si>
  <si>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</si>
  <si>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</si>
  <si>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</si>
  <si>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</si>
  <si>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</si>
  <si>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</si>
  <si>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</si>
  <si>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</si>
  <si>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</si>
  <si>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</si>
  <si>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</si>
  <si>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</si>
  <si>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</si>
  <si>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</si>
  <si>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</si>
  <si>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</si>
  <si>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</si>
  <si>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</si>
  <si>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</si>
  <si>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</si>
  <si>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</si>
  <si>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</si>
  <si>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</si>
  <si>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</si>
  <si>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</si>
  <si>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</si>
  <si>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</si>
  <si>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</si>
  <si>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</si>
  <si>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</si>
  <si>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</si>
  <si>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</si>
  <si>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</si>
  <si>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</si>
  <si>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</si>
  <si>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</si>
  <si>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</si>
  <si>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</si>
  <si>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</si>
  <si>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</si>
  <si>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</si>
  <si>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</si>
  <si>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</si>
  <si>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</si>
  <si>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</si>
  <si>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</si>
  <si>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</si>
  <si>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</si>
  <si>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</si>
  <si>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</si>
  <si>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</si>
  <si>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</si>
  <si>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</si>
  <si>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</si>
  <si>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</si>
  <si>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</si>
  <si>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</si>
  <si>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</si>
  <si>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</si>
  <si>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</si>
  <si>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</si>
  <si>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</si>
  <si>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</si>
  <si>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</si>
  <si>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</si>
  <si>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</si>
  <si>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</si>
  <si>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</si>
  <si>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</si>
  <si>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</si>
  <si>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</si>
  <si>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</si>
  <si>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</si>
  <si>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</si>
  <si>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</si>
  <si>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</si>
  <si>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</si>
  <si>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</si>
  <si>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</si>
  <si>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</si>
  <si>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</si>
  <si>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</si>
  <si>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</si>
  <si>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</si>
  <si>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</si>
  <si>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</si>
  <si>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</si>
  <si>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</si>
  <si>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</si>
  <si>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</si>
  <si>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</si>
  <si>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</si>
  <si>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</si>
  <si>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</si>
  <si>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</si>
  <si>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</si>
  <si>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</si>
  <si>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</si>
  <si>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</si>
  <si>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</si>
  <si>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</si>
  <si>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</si>
  <si>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</si>
  <si>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</si>
  <si>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</si>
  <si>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</si>
  <si>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</si>
  <si>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</si>
  <si>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</si>
  <si>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</si>
  <si>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</si>
  <si>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</si>
  <si>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</si>
  <si>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</si>
  <si>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</si>
  <si>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</si>
  <si>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</si>
  <si>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</si>
  <si>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</si>
  <si>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</si>
  <si>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</si>
  <si>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</si>
  <si>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</si>
  <si>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</si>
  <si>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</si>
  <si>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</si>
  <si>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</si>
  <si>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</si>
  <si>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</si>
  <si>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</si>
  <si>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</si>
  <si>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</si>
  <si>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</si>
  <si>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</si>
  <si>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</si>
  <si>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</si>
  <si>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</si>
  <si>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</si>
  <si>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</si>
  <si>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</si>
  <si>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</si>
  <si>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</si>
  <si>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</si>
  <si>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</si>
  <si>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</si>
  <si>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</si>
  <si>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</si>
  <si>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</si>
  <si>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</si>
  <si>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</si>
  <si>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</si>
  <si>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</si>
  <si>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</si>
  <si>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</si>
  <si>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</si>
  <si>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</si>
  <si>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</si>
  <si>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</si>
  <si>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</si>
  <si>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</si>
  <si>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</si>
  <si>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</si>
  <si>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</si>
  <si>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</si>
  <si>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</si>
  <si>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</si>
  <si>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</si>
  <si>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</si>
  <si>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</si>
  <si>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</si>
  <si>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</si>
  <si>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</si>
  <si>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</si>
  <si>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</si>
  <si>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</si>
  <si>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</si>
  <si>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</si>
  <si>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</si>
  <si>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</si>
  <si>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</si>
  <si>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</si>
  <si>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</si>
  <si>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</si>
  <si>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</si>
  <si>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</si>
  <si>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</si>
  <si>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</si>
  <si>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</si>
  <si>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</si>
  <si>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</si>
  <si>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</si>
  <si>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</si>
  <si>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</si>
  <si>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</si>
  <si>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</si>
  <si>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</si>
  <si>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</si>
  <si>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</si>
  <si>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</si>
  <si>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</si>
  <si>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</si>
  <si>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</si>
  <si>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</si>
  <si>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</si>
  <si>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</si>
  <si>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</si>
  <si>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</si>
  <si>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</si>
  <si>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</si>
  <si>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</si>
  <si>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</si>
  <si>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</si>
  <si>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</si>
  <si>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</si>
  <si>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</si>
  <si>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</si>
  <si>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</si>
  <si>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</si>
  <si>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</si>
  <si>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</si>
  <si>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</si>
  <si>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</si>
  <si>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</si>
  <si>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</si>
  <si>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</si>
  <si>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</si>
  <si>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</si>
  <si>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</si>
  <si>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</si>
  <si>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</si>
  <si>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</si>
  <si>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</si>
  <si>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</si>
  <si>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</si>
  <si>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</si>
  <si>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</si>
  <si>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</si>
  <si>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</si>
  <si>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</si>
  <si>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</si>
  <si>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</si>
  <si>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</si>
  <si>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</si>
  <si>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</si>
  <si>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</si>
  <si>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</si>
  <si>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</si>
  <si>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</si>
  <si>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</si>
  <si>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</si>
  <si>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</si>
  <si>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</si>
  <si>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</si>
  <si>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</si>
  <si>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</si>
  <si>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</si>
  <si>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</si>
  <si>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</si>
  <si>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</si>
  <si>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</si>
  <si>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</si>
  <si>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</si>
  <si>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</si>
  <si>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</si>
  <si>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</si>
  <si>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</si>
  <si>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</si>
  <si>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</si>
  <si>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</si>
  <si>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</si>
  <si>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</si>
  <si>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</si>
  <si>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</si>
  <si>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</si>
  <si>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</si>
  <si>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</si>
  <si>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</si>
  <si>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</si>
  <si>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</si>
  <si>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</si>
  <si>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</si>
  <si>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</si>
  <si>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</si>
  <si>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</si>
  <si>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</si>
  <si>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</si>
  <si>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</si>
  <si>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</si>
  <si>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</si>
  <si>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</si>
  <si>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</si>
  <si>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</si>
  <si>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</si>
  <si>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</si>
  <si>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</si>
  <si>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</si>
  <si>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</si>
  <si>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</si>
  <si>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</si>
  <si>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</si>
  <si>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</si>
  <si>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</si>
  <si>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</si>
  <si>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</si>
  <si>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</si>
  <si>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</si>
  <si>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</si>
  <si>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</si>
  <si>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</si>
  <si>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</si>
  <si>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</si>
  <si>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</si>
  <si>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</si>
  <si>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</si>
  <si>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</si>
  <si>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</si>
  <si>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</si>
  <si>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</si>
  <si>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</si>
  <si>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</si>
  <si>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</si>
  <si>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</si>
  <si>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</si>
  <si>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</si>
  <si>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</si>
  <si>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</si>
  <si>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</si>
  <si>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</si>
  <si>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</si>
  <si>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</si>
  <si>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</si>
  <si>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</si>
  <si>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</si>
  <si>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</si>
  <si>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</si>
  <si>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</si>
  <si>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</si>
  <si>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</si>
  <si>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</si>
  <si>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</si>
  <si>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</si>
  <si>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</si>
  <si>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</si>
  <si>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</si>
  <si>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</si>
  <si>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</si>
  <si>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</si>
  <si>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</si>
  <si>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</si>
  <si>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</si>
  <si>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</si>
  <si>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</si>
  <si>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</si>
  <si>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</si>
  <si>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</si>
  <si>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</si>
  <si>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</si>
  <si>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</si>
  <si>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</si>
  <si>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</si>
  <si>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</si>
  <si>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</si>
  <si>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</si>
  <si>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</si>
  <si>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</si>
  <si>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</si>
  <si>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</si>
  <si>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</si>
  <si>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</si>
  <si>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</si>
  <si>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</si>
  <si>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</si>
  <si>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</si>
  <si>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</si>
  <si>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</si>
  <si>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</si>
  <si>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</si>
  <si>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</si>
  <si>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</si>
  <si>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</si>
  <si>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</si>
  <si>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</si>
  <si>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</si>
  <si>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</si>
  <si>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</si>
  <si>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</si>
  <si>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</si>
  <si>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</si>
  <si>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</si>
  <si>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</si>
  <si>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</si>
  <si>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</si>
  <si>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</si>
  <si>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</si>
  <si>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</si>
  <si>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</si>
  <si>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</si>
  <si>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</si>
  <si>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</si>
  <si>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</si>
  <si>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</si>
  <si>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</si>
  <si>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</si>
  <si>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</si>
  <si>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</si>
  <si>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</si>
  <si>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</si>
  <si>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</si>
  <si>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</si>
  <si>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</si>
  <si>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</si>
  <si>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</si>
  <si>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</si>
  <si>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</si>
  <si>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</si>
  <si>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</si>
  <si>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</si>
  <si>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</si>
  <si>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</si>
  <si>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</si>
  <si>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</si>
  <si>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</si>
  <si>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</si>
  <si>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</si>
  <si>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</si>
  <si>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</si>
  <si>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</si>
  <si>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</si>
  <si>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</si>
  <si>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</si>
  <si>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</si>
  <si>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</si>
  <si>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</si>
  <si>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</si>
  <si>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</si>
  <si>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</si>
  <si>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</si>
  <si>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</si>
  <si>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</si>
  <si>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</si>
  <si>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</si>
  <si>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</si>
  <si>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</si>
  <si>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</si>
  <si>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</si>
  <si>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</si>
  <si>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</si>
  <si>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</si>
  <si>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</si>
  <si>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</si>
  <si>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</si>
  <si>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</si>
  <si>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</si>
  <si>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</si>
  <si>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</si>
  <si>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</si>
  <si>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</si>
  <si>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</si>
  <si>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</si>
  <si>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</si>
  <si>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</si>
  <si>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</si>
  <si>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</si>
  <si>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</si>
  <si>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</si>
  <si>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</si>
  <si>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</si>
  <si>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</si>
  <si>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</si>
  <si>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</si>
  <si>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</si>
  <si>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</si>
  <si>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</si>
  <si>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</si>
  <si>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</si>
  <si>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</si>
  <si>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</si>
  <si>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</si>
  <si>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</si>
  <si>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</si>
  <si>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</si>
  <si>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</si>
  <si>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</si>
  <si>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</si>
  <si>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</si>
  <si>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</si>
  <si>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</si>
  <si>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</si>
  <si>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</si>
  <si>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</si>
  <si>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</si>
  <si>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</si>
  <si>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</si>
  <si>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</si>
  <si>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</si>
  <si>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</si>
  <si>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</si>
  <si>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</si>
  <si>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</si>
  <si>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</si>
  <si>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</si>
  <si>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</si>
  <si>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</si>
  <si>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</si>
  <si>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</si>
  <si>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</si>
  <si>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</si>
  <si>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</si>
  <si>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</si>
  <si>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</si>
  <si>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</si>
  <si>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</si>
  <si>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</si>
  <si>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</si>
  <si>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</si>
  <si>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</si>
  <si>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</si>
  <si>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</si>
  <si>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</si>
  <si>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</si>
  <si>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</si>
  <si>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</si>
  <si>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</si>
  <si>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</si>
  <si>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</si>
  <si>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</si>
  <si>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</si>
  <si>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</si>
  <si>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</si>
  <si>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</si>
  <si>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</si>
  <si>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</si>
  <si>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</si>
  <si>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</si>
  <si>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</si>
  <si>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</si>
  <si>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</si>
  <si>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</si>
  <si>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</si>
  <si>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</si>
  <si>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</si>
  <si>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</si>
  <si>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</si>
  <si>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</si>
  <si>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</si>
  <si>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</si>
  <si>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</si>
  <si>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</si>
  <si>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</si>
  <si>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</si>
  <si>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</si>
  <si>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</si>
  <si>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</si>
  <si>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</si>
  <si>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</si>
  <si>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</si>
  <si>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</si>
  <si>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</si>
  <si>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</si>
  <si>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</si>
  <si>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</si>
  <si>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</si>
  <si>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</si>
  <si>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</si>
  <si>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</si>
  <si>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</si>
  <si>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</si>
  <si>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</si>
  <si>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</si>
  <si>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</si>
  <si>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</si>
  <si>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</si>
  <si>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</si>
  <si>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</si>
  <si>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</si>
  <si>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</si>
  <si>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</si>
  <si>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</si>
  <si>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</si>
  <si>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</si>
  <si>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</si>
  <si>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</si>
  <si>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</si>
  <si>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</si>
  <si>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</si>
  <si>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</si>
  <si>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</si>
  <si>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</si>
  <si>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</si>
  <si>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</si>
  <si>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</si>
  <si>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</si>
  <si>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</si>
  <si>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</si>
  <si>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</si>
  <si>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</si>
  <si>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</si>
  <si>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</si>
  <si>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</si>
  <si>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</si>
  <si>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</si>
  <si>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</si>
  <si>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</si>
  <si>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</si>
  <si>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</si>
  <si>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</si>
  <si>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</si>
  <si>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</si>
  <si>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</si>
  <si>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</si>
  <si>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</si>
  <si>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</si>
  <si>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</si>
  <si>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</si>
  <si>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</si>
  <si>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</si>
  <si>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</si>
  <si>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</si>
  <si>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</si>
  <si>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</si>
  <si>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</si>
  <si>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</si>
  <si>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</si>
  <si>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</si>
  <si>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</si>
  <si>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</si>
  <si>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</si>
  <si>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</si>
  <si>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</si>
  <si>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</si>
  <si>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</si>
  <si>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</si>
  <si>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</si>
  <si>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</si>
  <si>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</si>
  <si>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</si>
  <si>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</si>
  <si>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</si>
  <si>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</si>
  <si>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</si>
  <si>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</si>
  <si>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</si>
  <si>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</si>
  <si>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</si>
  <si>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</si>
  <si>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</si>
  <si>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</si>
  <si>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</si>
  <si>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</si>
  <si>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</si>
  <si>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</si>
  <si>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</si>
  <si>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</si>
  <si>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</si>
  <si>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</si>
  <si>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</si>
  <si>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</si>
  <si>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</si>
  <si>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</si>
  <si>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</si>
  <si>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</si>
  <si>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</si>
  <si>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</si>
  <si>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</si>
  <si>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</si>
  <si>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</si>
  <si>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</si>
  <si>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</si>
  <si>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</si>
  <si>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</si>
  <si>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</si>
  <si>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</si>
  <si>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</si>
  <si>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</si>
  <si>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</si>
  <si>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</si>
  <si>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</si>
  <si>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</si>
  <si>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</si>
  <si>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</si>
  <si>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</si>
  <si>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</si>
  <si>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</si>
  <si>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</si>
  <si>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</si>
  <si>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</si>
  <si>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</si>
  <si>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</si>
  <si>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</si>
  <si>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</si>
  <si>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</si>
  <si>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</si>
  <si>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</si>
  <si>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</si>
  <si>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</si>
  <si>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</si>
  <si>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</si>
  <si>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</si>
  <si>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</si>
  <si>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</si>
  <si>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</si>
  <si>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</si>
  <si>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</si>
  <si>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</si>
  <si>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</si>
  <si>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</si>
  <si>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</si>
  <si>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</si>
  <si>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</si>
  <si>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</si>
  <si>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</si>
  <si>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</si>
  <si>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</si>
  <si>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</si>
  <si>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</si>
  <si>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</si>
  <si>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</si>
  <si>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</si>
  <si>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</si>
  <si>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</si>
  <si>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</si>
  <si>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</si>
  <si>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</si>
  <si>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</si>
  <si>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</si>
  <si>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</si>
  <si>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</si>
  <si>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</si>
  <si>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</si>
  <si>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</si>
  <si>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</si>
  <si>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</si>
  <si>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</si>
  <si>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</si>
  <si>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</si>
  <si>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</si>
  <si>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</si>
  <si>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</si>
  <si>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</si>
  <si>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</si>
  <si>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</si>
  <si>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</si>
  <si>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</si>
  <si>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</si>
  <si>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</si>
  <si>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</si>
  <si>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</si>
  <si>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</si>
  <si>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</si>
  <si>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</si>
  <si>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</si>
  <si>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</si>
  <si>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</si>
  <si>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</si>
  <si>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</si>
  <si>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</si>
  <si>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</si>
  <si>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</si>
  <si>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</si>
  <si>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</si>
  <si>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</si>
  <si>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</si>
  <si>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</si>
  <si>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</si>
  <si>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</si>
  <si>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</si>
  <si>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</si>
  <si>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</si>
  <si>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</si>
  <si>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</si>
  <si>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</si>
  <si>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</si>
  <si>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</si>
  <si>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</si>
  <si>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</si>
  <si>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</si>
  <si>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</si>
  <si>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</si>
  <si>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</si>
  <si>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</si>
  <si>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</si>
  <si>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</si>
  <si>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</si>
  <si>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</si>
  <si>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</si>
  <si>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</si>
  <si>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</si>
  <si>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</si>
  <si>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</si>
  <si>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</si>
  <si>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</si>
  <si>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</si>
  <si>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</si>
  <si>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</si>
  <si>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</si>
  <si>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</si>
  <si>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</si>
  <si>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</si>
  <si>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</si>
  <si>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</si>
  <si>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</si>
  <si>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</si>
  <si>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</si>
  <si>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</si>
  <si>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</si>
  <si>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</si>
  <si>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</si>
  <si>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</si>
  <si>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</si>
  <si>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</si>
  <si>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</si>
  <si>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</si>
  <si>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</si>
  <si>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</si>
  <si>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</si>
  <si>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</si>
  <si>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</si>
  <si>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</si>
  <si>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</si>
  <si>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</si>
  <si>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</si>
  <si>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</si>
  <si>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</si>
  <si>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</si>
  <si>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</si>
  <si>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</si>
  <si>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</si>
  <si>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</si>
  <si>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</si>
  <si>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</si>
  <si>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</si>
  <si>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</si>
  <si>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</si>
  <si>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</si>
  <si>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</si>
  <si>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</si>
  <si>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</si>
  <si>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</si>
  <si>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</si>
  <si>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</si>
  <si>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</si>
  <si>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</si>
  <si>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</si>
  <si>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</si>
  <si>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</si>
  <si>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</si>
  <si>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</si>
  <si>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</si>
  <si>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</si>
  <si>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</si>
  <si>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</si>
  <si>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</si>
  <si>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</si>
  <si>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</si>
  <si>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</si>
  <si>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</si>
  <si>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</si>
  <si>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</si>
  <si>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</si>
  <si>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</si>
  <si>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</si>
  <si>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</si>
  <si>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</si>
  <si>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</si>
  <si>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</si>
  <si>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</si>
  <si>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</si>
  <si>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</si>
  <si>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</si>
  <si>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</si>
  <si>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</si>
  <si>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</si>
  <si>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</si>
  <si>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</si>
  <si>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</si>
  <si>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</si>
  <si>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</si>
  <si>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</si>
  <si>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</si>
  <si>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</si>
  <si>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</si>
  <si>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</si>
  <si>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</si>
  <si>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</si>
  <si>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</si>
  <si>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</si>
  <si>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</si>
  <si>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</si>
  <si>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</si>
  <si>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</si>
  <si>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</si>
  <si>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</si>
  <si>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</si>
  <si>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</si>
  <si>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</si>
  <si>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</si>
  <si>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</si>
  <si>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</si>
  <si>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</si>
  <si>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</si>
  <si>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</si>
  <si>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</si>
  <si>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</si>
  <si>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</si>
  <si>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</si>
  <si>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</si>
  <si>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</si>
  <si>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</si>
  <si>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</si>
  <si>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</si>
  <si>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</si>
  <si>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</si>
  <si>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</si>
  <si>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</si>
  <si>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</si>
  <si>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</si>
  <si>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</si>
  <si>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</si>
  <si>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</si>
  <si>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</si>
  <si>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</si>
  <si>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</si>
  <si>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</si>
  <si>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</si>
  <si>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</si>
  <si>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</si>
  <si>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</si>
  <si>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</si>
  <si>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</si>
  <si>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</si>
  <si>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</si>
  <si>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</si>
  <si>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</si>
  <si>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</si>
  <si>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</si>
  <si>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</si>
  <si>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</si>
  <si>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</si>
  <si>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</si>
  <si>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</si>
  <si>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</si>
  <si>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</si>
  <si>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</si>
  <si>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</si>
  <si>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</si>
  <si>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</si>
  <si>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</si>
  <si>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</si>
  <si>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</si>
  <si>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</si>
  <si>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</si>
  <si>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</si>
  <si>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</si>
  <si>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</si>
  <si>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</si>
  <si>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</si>
  <si>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</si>
  <si>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</si>
  <si>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</si>
  <si>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</si>
  <si>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</si>
  <si>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</si>
  <si>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</si>
  <si>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</si>
  <si>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</si>
  <si>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</si>
  <si>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</si>
  <si>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</si>
  <si>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</si>
  <si>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</si>
  <si>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</si>
  <si>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</si>
  <si>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</si>
  <si>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</si>
  <si>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</si>
  <si>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</si>
  <si>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</si>
  <si>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</si>
  <si>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</si>
  <si>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</si>
  <si>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</si>
  <si>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</si>
  <si>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</si>
  <si>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</si>
  <si>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</si>
  <si>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</si>
  <si>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</si>
  <si>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</si>
  <si>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</si>
  <si>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</si>
  <si>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</si>
  <si>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</si>
  <si>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</si>
  <si>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</si>
  <si>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</si>
  <si>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</si>
  <si>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</si>
  <si>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</si>
  <si>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</si>
  <si>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</si>
  <si>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</si>
  <si>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</si>
  <si>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</si>
  <si>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</si>
  <si>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</si>
  <si>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</si>
  <si>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</si>
  <si>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</si>
  <si>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</si>
  <si>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</si>
  <si>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</si>
  <si>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</si>
  <si>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</si>
  <si>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</si>
  <si>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</si>
  <si>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</si>
  <si>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</si>
  <si>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</si>
  <si>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</si>
  <si>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</si>
  <si>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</si>
  <si>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</si>
  <si>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</si>
  <si>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</si>
  <si>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</si>
  <si>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</si>
  <si>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</si>
  <si>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</si>
  <si>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</si>
  <si>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</si>
  <si>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</si>
  <si>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</si>
  <si>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</si>
  <si>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</si>
  <si>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</si>
  <si>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</si>
  <si>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</si>
  <si>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</si>
  <si>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</si>
  <si>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</si>
  <si>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</si>
  <si>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</si>
  <si>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</si>
  <si>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</si>
  <si>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</si>
  <si>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</si>
  <si>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</si>
  <si>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</si>
  <si>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</si>
  <si>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</si>
  <si>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</si>
  <si>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</si>
  <si>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</si>
  <si>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</si>
  <si>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</si>
  <si>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</si>
  <si>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</si>
  <si>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</si>
  <si>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</si>
  <si>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</si>
  <si>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</si>
  <si>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</si>
  <si>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</si>
  <si>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</si>
  <si>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</si>
  <si>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</si>
  <si>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</si>
  <si>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</si>
  <si>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</si>
  <si>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</si>
  <si>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</si>
  <si>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</si>
  <si>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</si>
  <si>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</si>
  <si>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</si>
  <si>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</si>
  <si>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</si>
  <si>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</si>
  <si>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</si>
  <si>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</si>
  <si>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</si>
  <si>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</si>
  <si>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</si>
  <si>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</si>
  <si>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</si>
  <si>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</si>
  <si>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</si>
  <si>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</si>
  <si>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</si>
  <si>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</si>
  <si>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</si>
  <si>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</si>
  <si>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</si>
  <si>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</si>
  <si>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</si>
  <si>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</si>
  <si>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</si>
  <si>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</si>
  <si>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</si>
  <si>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</si>
  <si>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</si>
  <si>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</si>
  <si>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</si>
  <si>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</si>
  <si>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</si>
  <si>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</si>
  <si>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</si>
  <si>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</si>
  <si>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</si>
  <si>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</si>
  <si>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</si>
  <si>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</si>
  <si>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</si>
  <si>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</si>
  <si>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</si>
  <si>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</si>
  <si>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</si>
  <si>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</si>
  <si>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</si>
  <si>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</si>
  <si>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</si>
  <si>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</si>
  <si>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</si>
  <si>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</si>
  <si>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</si>
  <si>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</si>
  <si>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</si>
  <si>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</si>
  <si>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</si>
  <si>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</si>
  <si>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</si>
  <si>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</si>
  <si>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</si>
  <si>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</si>
  <si>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</si>
  <si>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</si>
  <si>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</si>
  <si>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</si>
  <si>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</si>
  <si>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</si>
  <si>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</si>
  <si>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</si>
  <si>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</si>
  <si>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</si>
  <si>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</si>
  <si>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</si>
  <si>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</si>
  <si>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</si>
  <si>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</si>
  <si>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</si>
  <si>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</si>
  <si>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</si>
  <si>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</si>
  <si>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</si>
  <si>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</si>
  <si>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</si>
  <si>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</si>
  <si>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</si>
  <si>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</si>
  <si>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</si>
  <si>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</si>
  <si>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</si>
  <si>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</si>
  <si>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</si>
  <si>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</si>
  <si>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</si>
  <si>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</si>
  <si>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</si>
  <si>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</si>
  <si>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</si>
  <si>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</si>
  <si>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</si>
  <si>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</si>
  <si>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</si>
  <si>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</si>
  <si>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</si>
  <si>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</si>
  <si>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</si>
  <si>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</si>
  <si>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</si>
  <si>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</si>
  <si>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</si>
  <si>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</si>
  <si>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</si>
  <si>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</si>
  <si>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</si>
  <si>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</si>
  <si>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</si>
  <si>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</si>
  <si>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</si>
  <si>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</si>
  <si>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</si>
  <si>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</si>
  <si>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</si>
  <si>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</si>
  <si>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</si>
  <si>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</si>
  <si>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</si>
  <si>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</si>
  <si>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</si>
  <si>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</si>
  <si>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</si>
  <si>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</si>
  <si>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</si>
  <si>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</si>
  <si>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</si>
  <si>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</si>
  <si>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</si>
  <si>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</si>
  <si>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</si>
  <si>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</si>
  <si>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</si>
  <si>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</si>
  <si>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</si>
  <si>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</si>
  <si>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</si>
  <si>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</si>
  <si>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</si>
  <si>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</si>
  <si>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</si>
  <si>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</si>
  <si>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</si>
  <si>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</si>
  <si>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</si>
  <si>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</si>
  <si>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</si>
  <si>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</si>
  <si>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</si>
  <si>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</si>
  <si>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</si>
  <si>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</si>
  <si>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</si>
  <si>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</si>
  <si>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</si>
  <si>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</si>
  <si>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</si>
  <si>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</si>
  <si>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</si>
  <si>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</si>
  <si>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</si>
  <si>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</si>
  <si>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</si>
  <si>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</si>
  <si>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</si>
  <si>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</si>
  <si>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</si>
  <si>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</si>
  <si>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</si>
  <si>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</si>
  <si>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</si>
  <si>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</si>
  <si>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</si>
  <si>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</si>
  <si>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</si>
  <si>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</si>
  <si>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</si>
  <si>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</si>
  <si>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</si>
  <si>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</si>
  <si>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</si>
  <si>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</si>
  <si>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</si>
  <si>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</si>
  <si>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</si>
  <si>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</si>
  <si>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</si>
  <si>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</si>
  <si>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</si>
  <si>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</si>
  <si>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</si>
  <si>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</si>
  <si>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</si>
  <si>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</si>
  <si>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</si>
  <si>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</si>
  <si>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</si>
  <si>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</si>
  <si>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</si>
  <si>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</si>
  <si>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</si>
  <si>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</si>
  <si>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</si>
  <si>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</si>
  <si>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</si>
  <si>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</si>
  <si>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</si>
  <si>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</si>
  <si>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</si>
  <si>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</si>
  <si>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</si>
  <si>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</si>
  <si>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</si>
  <si>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</si>
  <si>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</si>
  <si>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</si>
  <si>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</si>
  <si>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</si>
  <si>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</si>
  <si>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</si>
  <si>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</si>
  <si>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</si>
  <si>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</si>
  <si>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</si>
  <si>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</si>
  <si>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</si>
  <si>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</si>
  <si>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</si>
  <si>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</si>
  <si>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</si>
  <si>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</si>
  <si>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</si>
  <si>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</si>
  <si>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</si>
  <si>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</si>
  <si>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</si>
  <si>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</si>
  <si>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</si>
  <si>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</si>
  <si>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</si>
  <si>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</si>
  <si>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</si>
  <si>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</si>
  <si>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</si>
  <si>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</si>
  <si>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</si>
  <si>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</si>
  <si>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</si>
  <si>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</si>
  <si>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</si>
  <si>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</si>
  <si>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</si>
  <si>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</si>
  <si>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</si>
  <si>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</si>
  <si>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</si>
  <si>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</si>
  <si>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</si>
  <si>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</si>
  <si>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</si>
  <si>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</si>
  <si>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</si>
  <si>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</si>
  <si>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</si>
  <si>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</si>
  <si>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</si>
  <si>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</si>
  <si>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</si>
  <si>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</si>
  <si>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</si>
  <si>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</si>
  <si>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</si>
  <si>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</si>
  <si>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</si>
  <si>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</si>
  <si>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</si>
  <si>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</si>
  <si>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</si>
  <si>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</si>
  <si>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</si>
  <si>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</si>
  <si>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</si>
  <si>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</si>
  <si>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</si>
  <si>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</si>
  <si>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</si>
  <si>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</si>
  <si>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</si>
  <si>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</si>
  <si>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</si>
  <si>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</si>
  <si>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</si>
  <si>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</si>
  <si>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</si>
  <si>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</si>
  <si>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</si>
  <si>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</si>
  <si>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</si>
  <si>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</si>
  <si>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</si>
  <si>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</si>
  <si>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</si>
  <si>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</si>
  <si>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</si>
  <si>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</si>
  <si>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</si>
  <si>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</si>
  <si>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</si>
  <si>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</si>
  <si>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</si>
  <si>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</si>
  <si>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</si>
  <si>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</si>
  <si>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</si>
  <si>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</si>
  <si>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</si>
  <si>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</si>
  <si>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</si>
  <si>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</si>
  <si>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</si>
  <si>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</si>
  <si>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</si>
  <si>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</si>
  <si>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</si>
  <si>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</si>
  <si>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</si>
  <si>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</si>
  <si>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</si>
  <si>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</si>
  <si>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</si>
  <si>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</si>
  <si>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</si>
  <si>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</si>
  <si>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</si>
  <si>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</si>
  <si>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</si>
  <si>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</si>
  <si>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</si>
  <si>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</si>
  <si>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</si>
  <si>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</si>
  <si>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</si>
  <si>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</si>
  <si>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</si>
  <si>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</si>
  <si>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</si>
  <si>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</si>
  <si>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</si>
  <si>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</si>
  <si>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</si>
  <si>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</si>
  <si>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</si>
  <si>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</si>
  <si>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</si>
  <si>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</si>
  <si>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</si>
  <si>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</si>
  <si>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</si>
  <si>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</si>
  <si>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</si>
  <si>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</si>
  <si>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</si>
  <si>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</si>
  <si>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</si>
  <si>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</si>
  <si>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</si>
  <si>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</si>
  <si>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</si>
  <si>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</si>
  <si>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</si>
  <si>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</si>
  <si>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</si>
  <si>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</si>
  <si>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</si>
  <si>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</si>
  <si>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</si>
  <si>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</si>
  <si>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</si>
  <si>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</si>
  <si>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</si>
  <si>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</si>
  <si>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</si>
  <si>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</si>
  <si>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</si>
  <si>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</si>
  <si>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</si>
  <si>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</si>
  <si>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</si>
  <si>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</si>
  <si>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</si>
  <si>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</si>
  <si>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</si>
  <si>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</si>
  <si>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</si>
  <si>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</si>
  <si>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</si>
  <si>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</si>
  <si>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</si>
  <si>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</si>
  <si>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</si>
  <si>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</si>
  <si>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</si>
  <si>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</si>
  <si>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</si>
  <si>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</si>
  <si>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</si>
  <si>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</si>
  <si>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</si>
  <si>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</si>
  <si>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</si>
  <si>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</si>
  <si>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</si>
  <si>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</si>
  <si>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</si>
  <si>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</si>
  <si>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</si>
  <si>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</si>
  <si>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</si>
  <si>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</si>
  <si>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</si>
  <si>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</si>
  <si>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</si>
  <si>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</si>
  <si>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</si>
  <si>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</si>
  <si>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</si>
  <si>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</si>
  <si>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</si>
  <si>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</si>
  <si>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</si>
  <si>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</si>
  <si>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</si>
  <si>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</si>
  <si>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</si>
  <si>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</si>
  <si>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</si>
  <si>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</si>
  <si>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</si>
  <si>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</si>
  <si>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</si>
  <si>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</si>
  <si>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</si>
  <si>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</si>
  <si>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</si>
  <si>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</si>
  <si>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</si>
  <si>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</si>
  <si>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</si>
  <si>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</si>
  <si>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</si>
  <si>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</si>
  <si>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</si>
  <si>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</si>
  <si>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</si>
  <si>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</si>
  <si>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</si>
  <si>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</si>
  <si>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</si>
  <si>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</si>
  <si>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</si>
  <si>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</si>
  <si>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</si>
  <si>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</si>
  <si>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</si>
  <si>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</si>
  <si>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</si>
  <si>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</si>
  <si>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</si>
  <si>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</si>
  <si>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</si>
  <si>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</si>
  <si>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</si>
  <si>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</si>
  <si>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</si>
  <si>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</si>
  <si>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</si>
  <si>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</si>
  <si>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</si>
  <si>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</si>
  <si>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</si>
  <si>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</si>
  <si>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</si>
  <si>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</si>
  <si>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</si>
  <si>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</si>
  <si>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</si>
  <si>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</si>
  <si>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</si>
  <si>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</si>
  <si>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</si>
  <si>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</si>
  <si>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</si>
  <si>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</si>
  <si>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</si>
  <si>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</si>
  <si>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</si>
  <si>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</si>
  <si>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</si>
  <si>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</si>
  <si>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</si>
  <si>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</si>
  <si>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</si>
  <si>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</si>
  <si>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</si>
  <si>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</si>
  <si>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</si>
  <si>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</si>
  <si>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</si>
  <si>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</si>
  <si>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</si>
  <si>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</si>
  <si>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</si>
  <si>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</si>
  <si>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</si>
  <si>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</si>
  <si>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</si>
  <si>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</si>
  <si>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</si>
  <si>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</si>
  <si>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</si>
  <si>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</si>
  <si>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</si>
  <si>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</si>
  <si>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</si>
  <si>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</si>
  <si>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</si>
  <si>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</si>
  <si>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</si>
  <si>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</si>
  <si>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</si>
  <si>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</si>
  <si>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</si>
  <si>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</si>
  <si>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</si>
  <si>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</si>
  <si>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</si>
  <si>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</si>
  <si>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</si>
  <si>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</si>
  <si>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</si>
  <si>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</si>
  <si>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</si>
  <si>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</si>
  <si>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</si>
  <si>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</si>
  <si>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</si>
  <si>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</si>
  <si>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</si>
  <si>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</si>
  <si>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</si>
  <si>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</si>
  <si>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</si>
  <si>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</si>
  <si>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</si>
  <si>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</si>
  <si>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</si>
  <si>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</si>
  <si>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</si>
  <si>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</si>
  <si>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</si>
  <si>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</si>
  <si>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</si>
  <si>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</si>
  <si>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</si>
  <si>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</si>
  <si>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</si>
  <si>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</si>
  <si>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</si>
  <si>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</si>
  <si>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</si>
  <si>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</si>
  <si>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</si>
  <si>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</si>
  <si>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</si>
  <si>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</si>
  <si>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</si>
  <si>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</si>
  <si>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</si>
  <si>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</si>
  <si>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</si>
  <si>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</si>
  <si>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</si>
  <si>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</si>
  <si>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</si>
  <si>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</si>
  <si>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</si>
  <si>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</si>
  <si>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</si>
  <si>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</si>
  <si>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</si>
  <si>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</si>
  <si>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</si>
  <si>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</si>
  <si>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</si>
  <si>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</si>
  <si>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</si>
  <si>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</si>
  <si>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</si>
  <si>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</si>
  <si>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</si>
  <si>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</si>
  <si>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</si>
  <si>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</si>
  <si>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</si>
  <si>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</si>
  <si>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</si>
  <si>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</si>
  <si>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</si>
  <si>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</si>
  <si>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</si>
  <si>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</si>
  <si>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</si>
  <si>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</si>
  <si>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</si>
  <si>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</si>
  <si>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</si>
  <si>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</si>
  <si>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</si>
  <si>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</si>
  <si>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</si>
  <si>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</si>
  <si>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</si>
  <si>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</si>
  <si>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</si>
  <si>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</si>
  <si>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</si>
  <si>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</si>
  <si>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</si>
  <si>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</si>
  <si>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</si>
  <si>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</si>
  <si>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</si>
  <si>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</si>
  <si>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</si>
  <si>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</si>
  <si>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</si>
  <si>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</si>
  <si>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</si>
  <si>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</si>
  <si>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</si>
  <si>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</si>
  <si>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</si>
  <si>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</si>
  <si>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</si>
  <si>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</si>
  <si>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</si>
  <si>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</si>
  <si>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</si>
  <si>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</si>
  <si>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</si>
  <si>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</si>
  <si>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</si>
  <si>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</si>
  <si>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</si>
  <si>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</si>
  <si>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</si>
  <si>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</si>
  <si>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</si>
  <si>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</si>
  <si>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</si>
  <si>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</si>
  <si>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</si>
  <si>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</si>
  <si>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</si>
  <si>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</si>
  <si>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</si>
  <si>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</si>
  <si>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</si>
  <si>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</si>
  <si>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</si>
  <si>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</si>
  <si>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</si>
  <si>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</si>
  <si>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</si>
  <si>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</si>
  <si>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</si>
  <si>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</si>
  <si>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</si>
  <si>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</si>
  <si>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</si>
  <si>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</si>
  <si>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</si>
  <si>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</si>
  <si>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</si>
  <si>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</si>
  <si>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</si>
  <si>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</si>
  <si>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</si>
  <si>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</si>
  <si>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</si>
  <si>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</si>
  <si>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</si>
  <si>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</si>
  <si>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</si>
  <si>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</si>
  <si>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</si>
  <si>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</si>
  <si>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</si>
  <si>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</si>
  <si>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</si>
  <si>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</si>
  <si>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</si>
  <si>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</si>
  <si>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</si>
  <si>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</si>
  <si>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</si>
  <si>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</si>
  <si>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</si>
  <si>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</si>
  <si>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</si>
  <si>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</si>
  <si>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</si>
  <si>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</si>
  <si>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</si>
  <si>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</si>
  <si>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</si>
  <si>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</si>
  <si>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</si>
  <si>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</si>
  <si>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</si>
  <si>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</si>
  <si>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</si>
  <si>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</si>
  <si>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</si>
  <si>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</si>
  <si>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</si>
  <si>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</si>
  <si>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</si>
  <si>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</si>
  <si>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</si>
  <si>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</si>
  <si>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</si>
  <si>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</si>
  <si>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</si>
  <si>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</si>
  <si>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</si>
  <si>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</si>
  <si>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</si>
  <si>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</si>
  <si>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</si>
  <si>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</si>
  <si>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</si>
  <si>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</si>
  <si>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</si>
  <si>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</si>
  <si>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</si>
  <si>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</si>
  <si>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</si>
  <si>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</si>
  <si>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</si>
  <si>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</si>
  <si>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</si>
  <si>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</si>
  <si>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</si>
  <si>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</si>
  <si>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</si>
  <si>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</si>
  <si>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</si>
  <si>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</si>
  <si>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</si>
  <si>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</si>
  <si>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</si>
  <si>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</si>
  <si>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</si>
  <si>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</si>
  <si>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</si>
  <si>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</si>
  <si>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</si>
  <si>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</si>
  <si>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</si>
  <si>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</si>
  <si>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</si>
  <si>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</si>
  <si>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</si>
  <si>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</si>
  <si>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</si>
  <si>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</si>
  <si>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</si>
  <si>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</si>
  <si>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</si>
  <si>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</si>
  <si>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</si>
  <si>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</si>
  <si>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</si>
  <si>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</si>
  <si>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</si>
  <si>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</si>
  <si>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</si>
  <si>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</si>
  <si>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</si>
  <si>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</si>
  <si>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</si>
  <si>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</si>
  <si>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</si>
  <si>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</si>
  <si>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</si>
  <si>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</si>
  <si>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</si>
  <si>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</si>
  <si>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</si>
  <si>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</si>
  <si>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</si>
  <si>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</si>
  <si>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</si>
  <si>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</si>
  <si>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</si>
  <si>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</si>
  <si>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</si>
  <si>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</si>
  <si>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</si>
  <si>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</si>
  <si>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</si>
  <si>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</si>
  <si>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</si>
  <si>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</si>
  <si>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</si>
  <si>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</si>
  <si>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</si>
  <si>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</si>
  <si>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</si>
  <si>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</si>
  <si>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</si>
  <si>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</si>
  <si>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</si>
  <si>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</si>
  <si>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</si>
  <si>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</si>
  <si>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</si>
  <si>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</si>
  <si>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</si>
  <si>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</si>
  <si>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</si>
  <si>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</si>
  <si>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</si>
  <si>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</si>
  <si>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</si>
  <si>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</si>
  <si>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</si>
  <si>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</si>
  <si>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</si>
  <si>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</si>
  <si>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</si>
  <si>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</si>
  <si>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</si>
  <si>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</si>
  <si>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</si>
  <si>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</si>
  <si>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</si>
  <si>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</si>
  <si>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</si>
  <si>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</si>
  <si>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</si>
  <si>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</si>
  <si>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</si>
  <si>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</si>
  <si>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</si>
  <si>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</si>
  <si>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</si>
  <si>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</si>
  <si>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</si>
  <si>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</si>
  <si>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</si>
  <si>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</si>
  <si>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</si>
  <si>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</si>
  <si>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</si>
  <si>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</si>
  <si>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</si>
  <si>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</si>
  <si>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</si>
  <si>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</si>
  <si>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</si>
  <si>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</si>
  <si>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</si>
  <si>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</si>
  <si>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</si>
  <si>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</si>
  <si>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</si>
  <si>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</si>
  <si>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</si>
  <si>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</si>
  <si>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</si>
  <si>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</si>
  <si>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</si>
  <si>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</si>
  <si>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</si>
  <si>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</si>
  <si>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</si>
  <si>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</si>
  <si>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</si>
  <si>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</si>
  <si>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</si>
  <si>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</si>
  <si>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</si>
  <si>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</si>
  <si>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</si>
  <si>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</si>
  <si>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</si>
  <si>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</si>
  <si>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</si>
  <si>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</si>
  <si>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</si>
  <si>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</si>
  <si>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</si>
  <si>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</si>
  <si>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</si>
  <si>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</si>
  <si>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</si>
  <si>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</si>
  <si>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</si>
  <si>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</si>
  <si>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</si>
  <si>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</si>
  <si>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</si>
  <si>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</si>
  <si>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</si>
  <si>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</si>
  <si>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</si>
  <si>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</si>
  <si>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</si>
  <si>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</si>
  <si>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</si>
  <si>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</si>
  <si>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</si>
  <si>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</si>
  <si>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</si>
  <si>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</si>
  <si>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</si>
  <si>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</si>
  <si>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</si>
  <si>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</si>
  <si>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</si>
  <si>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</si>
  <si>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</si>
  <si>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</si>
  <si>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</si>
  <si>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</si>
  <si>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</si>
  <si>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</si>
  <si>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</si>
  <si>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</si>
  <si>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</si>
  <si>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</si>
  <si>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</si>
  <si>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</si>
  <si>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</si>
  <si>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</si>
  <si>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</si>
  <si>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</si>
  <si>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</si>
  <si>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</si>
  <si>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</si>
  <si>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</si>
  <si>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</si>
  <si>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</si>
  <si>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</si>
  <si>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</si>
  <si>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</si>
  <si>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</si>
  <si>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</si>
  <si>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</si>
  <si>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</si>
  <si>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</si>
  <si>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</si>
  <si>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</si>
  <si>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</si>
  <si>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</si>
  <si>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</si>
  <si>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</si>
  <si>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</si>
  <si>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</si>
  <si>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</si>
  <si>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</si>
  <si>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</si>
  <si>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</si>
  <si>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</si>
  <si>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</si>
  <si>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</si>
  <si>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</si>
  <si>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</si>
  <si>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</si>
  <si>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</si>
  <si>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</si>
  <si>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</si>
  <si>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</si>
  <si>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</si>
  <si>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</si>
  <si>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</si>
  <si>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</si>
  <si>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</si>
  <si>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</si>
  <si>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</si>
  <si>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</si>
  <si>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</si>
  <si>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</si>
  <si>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</si>
  <si>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</si>
  <si>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</si>
  <si>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</si>
  <si>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</si>
  <si>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</si>
  <si>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</si>
  <si>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</si>
  <si>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</si>
  <si>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</si>
  <si>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</si>
  <si>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</si>
  <si>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</si>
  <si>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</si>
  <si>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</si>
  <si>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</si>
  <si>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</si>
  <si>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</si>
  <si>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</si>
  <si>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</si>
  <si>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</si>
  <si>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</si>
  <si>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</si>
  <si>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</si>
  <si>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</si>
  <si>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</si>
  <si>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</si>
  <si>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</si>
  <si>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</si>
  <si>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</si>
  <si>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</si>
  <si>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</si>
  <si>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</si>
  <si>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</si>
  <si>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</si>
  <si>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</si>
  <si>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</si>
  <si>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</si>
  <si>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</si>
  <si>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</si>
  <si>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</si>
  <si>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</si>
  <si>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</si>
  <si>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</si>
  <si>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</si>
  <si>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</si>
  <si>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</si>
  <si>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</si>
  <si>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</si>
  <si>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</si>
  <si>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</si>
  <si>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</si>
  <si>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</si>
  <si>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</si>
  <si>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</si>
  <si>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</si>
  <si>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</si>
  <si>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</si>
  <si>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</si>
  <si>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</si>
  <si>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</si>
  <si>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</si>
  <si>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</si>
  <si>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</si>
  <si>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</si>
  <si>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</si>
  <si>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</si>
  <si>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</si>
  <si>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</si>
  <si>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</si>
  <si>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</si>
  <si>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</si>
  <si>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</si>
  <si>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</si>
  <si>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</si>
  <si>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</si>
  <si>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</si>
  <si>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</si>
  <si>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</si>
  <si>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</si>
  <si>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</si>
  <si>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</si>
  <si>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</si>
  <si>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</si>
  <si>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</si>
  <si>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</si>
  <si>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</si>
  <si>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</si>
  <si>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</si>
  <si>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</si>
  <si>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</si>
  <si>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</si>
  <si>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</si>
  <si>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</si>
  <si>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</si>
  <si>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</si>
  <si>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</si>
  <si>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</si>
  <si>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</si>
  <si>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</si>
  <si>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</si>
  <si>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</si>
  <si>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</si>
  <si>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</si>
  <si>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</si>
  <si>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</si>
  <si>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</si>
  <si>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</si>
  <si>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</si>
  <si>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</si>
  <si>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</si>
  <si>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</si>
  <si>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</si>
  <si>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</si>
  <si>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</si>
  <si>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</si>
  <si>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</si>
  <si>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</si>
  <si>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</si>
  <si>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</si>
  <si>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</si>
  <si>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</si>
  <si>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</si>
  <si>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</si>
  <si>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</si>
  <si>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</si>
  <si>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</si>
  <si>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</si>
  <si>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</si>
  <si>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</si>
  <si>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</si>
  <si>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</si>
  <si>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</si>
  <si>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</si>
  <si>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</si>
  <si>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</si>
  <si>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</si>
  <si>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</si>
  <si>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</si>
  <si>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</si>
  <si>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</si>
  <si>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</si>
  <si>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</si>
  <si>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</si>
  <si>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</si>
  <si>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</si>
  <si>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</si>
  <si>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</si>
  <si>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</si>
  <si>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</si>
  <si>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</si>
  <si>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</si>
  <si>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</si>
  <si>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</si>
  <si>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</si>
  <si>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</si>
  <si>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</si>
  <si>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</si>
  <si>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</si>
  <si>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</si>
  <si>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</si>
  <si>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</si>
  <si>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</si>
  <si>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</si>
  <si>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</si>
  <si>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</si>
  <si>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</si>
  <si>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</si>
  <si>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</si>
  <si>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</si>
  <si>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</si>
  <si>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</si>
  <si>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</si>
  <si>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</si>
  <si>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</si>
  <si>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</si>
  <si>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</si>
  <si>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</si>
  <si>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</si>
  <si>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</si>
  <si>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</si>
  <si>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</si>
  <si>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</si>
  <si>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</si>
  <si>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</si>
  <si>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</si>
  <si>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</si>
  <si>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</si>
  <si>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</si>
  <si>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</si>
  <si>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</si>
  <si>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</si>
  <si>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</si>
  <si>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</si>
  <si>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</si>
  <si>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</si>
  <si>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</si>
  <si>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</si>
  <si>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</si>
  <si>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</si>
  <si>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</si>
  <si>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</si>
  <si>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</si>
  <si>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</si>
  <si>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</si>
  <si>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</si>
  <si>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</si>
  <si>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</si>
  <si>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</si>
  <si>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</si>
  <si>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</si>
  <si>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</si>
  <si>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</si>
  <si>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</si>
  <si>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</si>
  <si>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</si>
  <si>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</si>
  <si>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</si>
  <si>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</si>
  <si>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</si>
  <si>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</si>
  <si>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</si>
  <si>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</si>
  <si>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</si>
  <si>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</si>
  <si>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</si>
  <si>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</si>
  <si>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</si>
  <si>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</si>
  <si>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</si>
  <si>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</si>
  <si>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</si>
  <si>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</si>
  <si>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</si>
  <si>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</si>
  <si>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</si>
  <si>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</si>
  <si>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</si>
  <si>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</si>
  <si>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</si>
  <si>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</si>
  <si>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</si>
  <si>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</si>
  <si>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</si>
  <si>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</si>
  <si>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</si>
  <si>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</si>
  <si>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</si>
  <si>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</si>
  <si>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</si>
  <si>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</si>
  <si>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</si>
  <si>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</si>
  <si>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</si>
  <si>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</si>
  <si>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</si>
  <si>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</si>
  <si>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</si>
  <si>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</si>
  <si>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</si>
  <si>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</si>
  <si>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</si>
  <si>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</si>
  <si>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</si>
  <si>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</si>
  <si>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</si>
  <si>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</si>
  <si>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</si>
  <si>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</si>
  <si>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</si>
  <si>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</si>
  <si>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</si>
  <si>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</si>
  <si>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</si>
  <si>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</si>
  <si>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</si>
  <si>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</si>
  <si>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</si>
  <si>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</si>
  <si>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</si>
  <si>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</si>
  <si>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</si>
  <si>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</si>
  <si>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</si>
  <si>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</si>
  <si>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</si>
  <si>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</si>
  <si>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</si>
  <si>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</si>
  <si>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</si>
  <si>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</si>
  <si>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</si>
  <si>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</si>
  <si>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</si>
  <si>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</si>
  <si>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</si>
  <si>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</si>
  <si>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</si>
  <si>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</si>
  <si>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</si>
  <si>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</si>
  <si>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</si>
  <si>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</si>
  <si>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</si>
  <si>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</si>
  <si>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</si>
  <si>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</si>
  <si>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</si>
  <si>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</si>
  <si>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</si>
  <si>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</si>
  <si>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</si>
  <si>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</si>
  <si>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</si>
  <si>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</si>
  <si>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</si>
  <si>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</si>
  <si>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</si>
  <si>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</si>
  <si>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</si>
  <si>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</si>
  <si>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</si>
  <si>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</si>
  <si>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</si>
  <si>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</si>
  <si>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</si>
  <si>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</si>
  <si>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</si>
  <si>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</si>
  <si>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</si>
  <si>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</si>
  <si>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</si>
  <si>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</si>
  <si>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</si>
  <si>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</si>
  <si>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</si>
  <si>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</si>
  <si>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</si>
  <si>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</si>
  <si>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</si>
  <si>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</si>
  <si>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</si>
  <si>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</si>
  <si>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</si>
  <si>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</si>
  <si>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</si>
  <si>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</si>
  <si>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</si>
  <si>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</si>
  <si>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</si>
  <si>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</si>
  <si>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</si>
  <si>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</si>
  <si>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</si>
  <si>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</si>
  <si>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</si>
  <si>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</si>
  <si>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</si>
  <si>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</si>
  <si>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</si>
  <si>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</si>
  <si>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</si>
  <si>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</si>
  <si>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</si>
  <si>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</si>
  <si>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</si>
  <si>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</si>
  <si>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</si>
  <si>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</si>
  <si>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</si>
  <si>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</si>
  <si>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</si>
  <si>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</si>
  <si>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</si>
  <si>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</si>
  <si>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</si>
  <si>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</si>
  <si>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</si>
  <si>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</si>
  <si>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</si>
  <si>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</si>
  <si>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</si>
  <si>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</si>
  <si>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</si>
  <si>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</si>
  <si>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</si>
  <si>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</si>
  <si>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</si>
  <si>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</si>
  <si>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</si>
  <si>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</si>
  <si>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</si>
  <si>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</si>
  <si>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</si>
  <si>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</si>
  <si>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</si>
  <si>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</si>
  <si>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</si>
  <si>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</si>
  <si>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</si>
  <si>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</si>
  <si>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</si>
  <si>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</si>
  <si>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</si>
  <si>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</si>
  <si>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</si>
  <si>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</si>
  <si>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</si>
  <si>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</si>
  <si>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</si>
  <si>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</si>
  <si>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</si>
  <si>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</si>
  <si>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</si>
  <si>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</si>
  <si>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</si>
  <si>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</si>
  <si>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</si>
  <si>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</si>
  <si>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</si>
  <si>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</si>
  <si>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</si>
  <si>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</si>
  <si>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</si>
  <si>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</si>
  <si>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</si>
  <si>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</si>
  <si>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</si>
  <si>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</si>
  <si>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</si>
  <si>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</si>
  <si>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</si>
  <si>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</si>
  <si>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</si>
  <si>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</si>
  <si>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</si>
  <si>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</si>
  <si>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</si>
  <si>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</si>
  <si>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</si>
  <si>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</si>
  <si>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</si>
  <si>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</si>
  <si>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</si>
  <si>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</si>
  <si>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</si>
  <si>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</si>
  <si>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</si>
  <si>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</si>
  <si>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</si>
  <si>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</si>
  <si>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</si>
  <si>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</si>
  <si>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</si>
  <si>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</si>
  <si>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</si>
  <si>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</si>
  <si>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</si>
  <si>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</si>
  <si>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</si>
  <si>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</si>
  <si>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</si>
  <si>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</si>
  <si>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</si>
  <si>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</si>
  <si>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</si>
  <si>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</si>
  <si>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</si>
  <si>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</si>
  <si>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</si>
  <si>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</si>
  <si>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</si>
  <si>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</si>
  <si>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</si>
  <si>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</si>
  <si>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</si>
  <si>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</si>
  <si>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</si>
  <si>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</si>
  <si>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</si>
  <si>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</si>
  <si>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</si>
  <si>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</si>
  <si>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</si>
  <si>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</si>
  <si>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</si>
  <si>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</si>
  <si>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</si>
  <si>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</si>
  <si>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</si>
  <si>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</si>
  <si>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</si>
  <si>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</si>
  <si>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</si>
  <si>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</si>
  <si>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</si>
  <si>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</si>
  <si>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</si>
  <si>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</si>
  <si>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</si>
  <si>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</si>
  <si>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</si>
  <si>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</si>
  <si>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</si>
  <si>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</si>
  <si>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</si>
  <si>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</si>
  <si>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</si>
  <si>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</si>
  <si>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</si>
  <si>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</si>
  <si>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</si>
  <si>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</si>
  <si>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</si>
  <si>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</si>
  <si>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</si>
  <si>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</si>
  <si>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</si>
  <si>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</si>
  <si>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</si>
  <si>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</si>
  <si>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</si>
  <si>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</si>
  <si>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</si>
  <si>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</si>
  <si>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</si>
  <si>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</si>
  <si>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</si>
  <si>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</si>
  <si>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</si>
  <si>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</si>
  <si>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</si>
  <si>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</si>
  <si>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</si>
  <si>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</si>
  <si>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</si>
  <si>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</si>
  <si>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</si>
  <si>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</si>
  <si>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</si>
  <si>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</si>
  <si>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</si>
  <si>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</si>
  <si>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</si>
  <si>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</si>
  <si>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</si>
  <si>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</si>
  <si>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</si>
  <si>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</si>
  <si>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</si>
  <si>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</si>
  <si>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</si>
  <si>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</si>
  <si>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</si>
  <si>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</si>
  <si>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</si>
  <si>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</si>
  <si>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</si>
  <si>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</si>
  <si>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</si>
  <si>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</si>
  <si>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</si>
  <si>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</si>
  <si>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</si>
  <si>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</si>
  <si>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</si>
  <si>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</si>
  <si>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</si>
  <si>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</si>
  <si>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</si>
  <si>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</si>
  <si>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</si>
  <si>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</si>
  <si>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</si>
  <si>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</si>
  <si>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</si>
  <si>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</si>
  <si>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</si>
  <si>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</si>
  <si>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</si>
  <si>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</si>
  <si>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</si>
  <si>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</si>
  <si>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</si>
  <si>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</si>
  <si>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</si>
  <si>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</si>
  <si>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</si>
  <si>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</si>
  <si>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</si>
  <si>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</si>
  <si>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</si>
  <si>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</si>
  <si>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</si>
  <si>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</si>
  <si>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</si>
  <si>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</si>
  <si>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</si>
  <si>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</si>
  <si>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</si>
  <si>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</si>
  <si>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</si>
  <si>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</si>
  <si>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</si>
  <si>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</si>
  <si>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</si>
  <si>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</si>
  <si>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</si>
  <si>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</si>
  <si>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</si>
  <si>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</si>
  <si>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</si>
  <si>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</si>
  <si>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</si>
  <si>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</si>
  <si>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</si>
  <si>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</si>
  <si>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</si>
  <si>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</si>
  <si>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</si>
  <si>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</si>
  <si>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</si>
  <si>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</si>
  <si>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</si>
  <si>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</si>
  <si>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</si>
  <si>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</si>
  <si>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</si>
  <si>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</si>
  <si>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</si>
  <si>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</si>
  <si>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</si>
  <si>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</si>
  <si>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</si>
  <si>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</si>
  <si>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</si>
  <si>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</si>
  <si>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</si>
  <si>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</si>
  <si>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</si>
  <si>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</si>
  <si>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</si>
  <si>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</si>
  <si>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</si>
  <si>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</si>
  <si>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</si>
  <si>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</si>
  <si>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</si>
  <si>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</si>
  <si>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</si>
  <si>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</si>
  <si>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</si>
  <si>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</si>
  <si>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</si>
  <si>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</si>
  <si>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</si>
  <si>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</si>
  <si>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</si>
  <si>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</si>
  <si>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</si>
  <si>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</si>
  <si>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</si>
  <si>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</si>
  <si>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</si>
  <si>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</si>
  <si>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</si>
  <si>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</si>
  <si>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</si>
  <si>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</si>
  <si>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</si>
  <si>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</si>
  <si>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</si>
  <si>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</si>
  <si>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</si>
  <si>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</si>
  <si>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</si>
  <si>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</si>
  <si>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</si>
  <si>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</si>
  <si>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</si>
  <si>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</si>
  <si>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</si>
  <si>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</si>
  <si>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</si>
  <si>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</si>
  <si>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</si>
  <si>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</si>
  <si>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</si>
  <si>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</si>
  <si>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</si>
  <si>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</si>
  <si>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</si>
  <si>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</si>
  <si>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</si>
  <si>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</si>
  <si>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</si>
  <si>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</si>
  <si>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</si>
  <si>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</si>
  <si>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</si>
  <si>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</si>
  <si>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</si>
  <si>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</si>
  <si>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</si>
  <si>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</si>
  <si>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</si>
  <si>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</si>
  <si>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</si>
  <si>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</si>
  <si>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</si>
  <si>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</si>
  <si>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</si>
  <si>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</si>
  <si>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</si>
  <si>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</si>
  <si>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</si>
  <si>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</si>
  <si>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</si>
  <si>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</si>
  <si>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</si>
  <si>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</si>
  <si>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</si>
  <si>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</si>
  <si>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</si>
  <si>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</si>
  <si>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</si>
  <si>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</si>
  <si>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</si>
  <si>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</si>
  <si>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</si>
  <si>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</si>
  <si>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</si>
  <si>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</si>
  <si>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</si>
  <si>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</si>
  <si>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</si>
  <si>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</si>
  <si>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</si>
  <si>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</si>
  <si>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</si>
  <si>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</si>
  <si>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</si>
  <si>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</si>
  <si>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</si>
  <si>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</si>
  <si>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</si>
  <si>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</si>
  <si>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</si>
  <si>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</si>
  <si>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</si>
  <si>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</si>
  <si>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</si>
  <si>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</si>
  <si>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</si>
  <si>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</si>
  <si>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</si>
  <si>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</si>
  <si>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</si>
  <si>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</si>
  <si>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</si>
  <si>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</si>
  <si>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</si>
  <si>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</si>
  <si>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</si>
  <si>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</si>
  <si>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</si>
  <si>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</si>
  <si>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</si>
  <si>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</si>
  <si>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</si>
  <si>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</si>
  <si>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</si>
  <si>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</si>
  <si>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</si>
  <si>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</si>
  <si>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</si>
  <si>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</si>
  <si>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</si>
  <si>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</si>
  <si>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</si>
  <si>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</si>
  <si>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</si>
  <si>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</si>
  <si>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</si>
  <si>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</si>
  <si>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</si>
  <si>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</si>
  <si>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</si>
  <si>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</si>
  <si>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</si>
  <si>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</si>
  <si>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</si>
  <si>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</si>
  <si>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</si>
  <si>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</si>
  <si>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</si>
  <si>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</si>
  <si>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</si>
  <si>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</si>
  <si>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</si>
  <si>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</si>
  <si>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</si>
  <si>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</si>
  <si>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</si>
  <si>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</si>
  <si>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</si>
  <si>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</si>
  <si>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</si>
  <si>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</si>
  <si>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</si>
  <si>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</si>
  <si>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</si>
  <si>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</si>
  <si>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</si>
  <si>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</si>
  <si>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</si>
  <si>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</si>
  <si>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</si>
  <si>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</si>
  <si>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</si>
  <si>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</si>
  <si>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</si>
  <si>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</si>
  <si>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</si>
  <si>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</si>
  <si>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</si>
  <si>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</si>
  <si>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</si>
  <si>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</si>
  <si>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</si>
  <si>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</si>
  <si>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</si>
  <si>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</si>
  <si>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</si>
  <si>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</si>
  <si>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</si>
  <si>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</si>
  <si>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</si>
  <si>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</si>
  <si>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</si>
  <si>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</si>
  <si>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</si>
  <si>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</si>
  <si>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</si>
  <si>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</si>
  <si>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</si>
  <si>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</si>
  <si>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</si>
  <si>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</si>
  <si>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</si>
  <si>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</si>
  <si>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</si>
  <si>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</si>
  <si>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</si>
  <si>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</si>
  <si>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</si>
  <si>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</si>
  <si>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</si>
  <si>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</si>
  <si>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</si>
  <si>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</si>
  <si>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</si>
  <si>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</si>
  <si>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</si>
  <si>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</si>
  <si>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</si>
  <si>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</si>
  <si>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</si>
  <si>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</si>
  <si>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</si>
  <si>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</si>
  <si>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</si>
  <si>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</si>
  <si>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</si>
  <si>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</si>
  <si>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</si>
  <si>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</si>
  <si>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</si>
  <si>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</si>
  <si>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</si>
  <si>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</si>
  <si>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</si>
  <si>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</si>
  <si>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</si>
  <si>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</si>
  <si>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</si>
  <si>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</si>
  <si>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</si>
  <si>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</si>
  <si>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</si>
  <si>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</si>
  <si>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</si>
  <si>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</si>
  <si>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</si>
  <si>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</si>
  <si>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</si>
  <si>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</si>
  <si>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</si>
  <si>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</si>
  <si>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</si>
  <si>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</si>
  <si>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</si>
  <si>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</si>
  <si>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</si>
  <si>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</si>
  <si>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</si>
  <si>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</si>
  <si>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</si>
  <si>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</si>
  <si>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</si>
  <si>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</si>
  <si>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</si>
  <si>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</si>
  <si>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</si>
  <si>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</si>
  <si>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</si>
  <si>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</si>
  <si>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</si>
  <si>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</si>
  <si>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</si>
  <si>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</si>
  <si>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</si>
  <si>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</si>
  <si>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</si>
  <si>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</si>
  <si>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</si>
  <si>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</si>
  <si>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</si>
  <si>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</si>
  <si>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</si>
  <si>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</si>
  <si>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</si>
  <si>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</si>
  <si>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</si>
  <si>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</si>
  <si>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</si>
  <si>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</si>
  <si>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</si>
  <si>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</si>
  <si>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</si>
  <si>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</si>
  <si>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</si>
  <si>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</si>
  <si>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</si>
  <si>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</si>
  <si>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</si>
  <si>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</si>
  <si>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</si>
  <si>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</si>
  <si>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</si>
  <si>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</si>
  <si>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</si>
  <si>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</si>
  <si>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</si>
  <si>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</si>
  <si>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</si>
  <si>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</si>
  <si>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</si>
  <si>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</si>
  <si>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</si>
  <si>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</si>
  <si>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</si>
  <si>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</si>
  <si>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</si>
  <si>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</si>
  <si>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</si>
  <si>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</si>
  <si>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</si>
  <si>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</si>
  <si>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</si>
  <si>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</si>
  <si>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</si>
  <si>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</si>
  <si>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</si>
  <si>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</si>
  <si>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</si>
  <si>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</si>
  <si>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</si>
  <si>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</si>
  <si>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</si>
  <si>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</si>
  <si>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</si>
  <si>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</si>
  <si>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</si>
  <si>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</si>
  <si>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</si>
  <si>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</si>
  <si>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</si>
  <si>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</si>
  <si>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</si>
  <si>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</si>
  <si>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</si>
  <si>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</si>
  <si>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</si>
  <si>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</si>
  <si>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</si>
  <si>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</si>
  <si>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</si>
  <si>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</si>
  <si>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</si>
  <si>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</si>
  <si>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</si>
  <si>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</si>
  <si>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</si>
  <si>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</si>
  <si>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</si>
  <si>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</si>
  <si>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</si>
  <si>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</si>
  <si>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</si>
  <si>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</si>
  <si>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</si>
  <si>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</si>
  <si>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</si>
  <si>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</si>
  <si>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</si>
  <si>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</si>
  <si>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</si>
  <si>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</si>
  <si>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</si>
  <si>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</si>
  <si>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</si>
  <si>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</si>
  <si>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</si>
  <si>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</si>
  <si>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</si>
  <si>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</si>
  <si>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</si>
  <si>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</si>
  <si>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</si>
  <si>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</si>
  <si>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</si>
  <si>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</si>
  <si>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</si>
  <si>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</si>
  <si>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</si>
  <si>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</si>
  <si>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</si>
  <si>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</si>
  <si>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</si>
  <si>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</si>
  <si>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</si>
  <si>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</si>
  <si>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</si>
  <si>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</si>
  <si>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</si>
  <si>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</si>
  <si>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</si>
  <si>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</si>
  <si>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</si>
  <si>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</si>
  <si>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</si>
  <si>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</si>
  <si>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</si>
  <si>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</si>
  <si>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</si>
  <si>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</si>
  <si>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</si>
  <si>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</si>
  <si>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</si>
  <si>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</si>
  <si>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</si>
  <si>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</si>
  <si>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</si>
  <si>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</si>
  <si>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</si>
  <si>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</si>
  <si>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</si>
  <si>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</si>
  <si>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</si>
  <si>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</si>
  <si>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</si>
  <si>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</si>
  <si>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</si>
  <si>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</si>
  <si>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</si>
  <si>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</si>
  <si>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</si>
  <si>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</si>
  <si>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</si>
  <si>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</si>
  <si>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</si>
  <si>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</si>
  <si>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</si>
  <si>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</si>
  <si>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</si>
  <si>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</si>
  <si>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</si>
  <si>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</si>
  <si>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</si>
  <si>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</si>
  <si>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</si>
  <si>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</si>
  <si>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</si>
  <si>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</si>
  <si>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</si>
  <si>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</si>
  <si>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</si>
  <si>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</si>
  <si>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</si>
  <si>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</si>
  <si>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</si>
  <si>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</si>
  <si>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</si>
  <si>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</si>
  <si>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</si>
  <si>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</si>
  <si>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</si>
  <si>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</si>
  <si>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</si>
  <si>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</si>
  <si>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</si>
  <si>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</si>
  <si>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</si>
  <si>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</si>
  <si>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</si>
  <si>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</si>
  <si>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</si>
  <si>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</si>
  <si>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</si>
  <si>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</si>
  <si>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</si>
  <si>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</si>
  <si>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</si>
  <si>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</si>
  <si>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</si>
  <si>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</si>
  <si>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</si>
  <si>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</si>
  <si>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</si>
  <si>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</si>
  <si>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</si>
  <si>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</si>
  <si>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</si>
  <si>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</si>
  <si>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</si>
  <si>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</si>
  <si>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</si>
  <si>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</si>
  <si>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</si>
  <si>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</si>
  <si>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</si>
  <si>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</si>
  <si>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</si>
  <si>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</si>
  <si>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</si>
  <si>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</si>
  <si>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</si>
  <si>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</si>
  <si>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</si>
  <si>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</si>
  <si>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</si>
  <si>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</si>
  <si>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</si>
  <si>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</si>
  <si>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</si>
  <si>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</si>
  <si>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</si>
  <si>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</si>
  <si>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</si>
  <si>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</si>
  <si>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</si>
  <si>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</si>
  <si>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</si>
  <si>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</si>
  <si>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</si>
  <si>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</si>
  <si>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</si>
  <si>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</si>
  <si>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</si>
  <si>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</si>
  <si>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</si>
  <si>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</si>
  <si>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</si>
  <si>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</si>
  <si>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</si>
  <si>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</si>
  <si>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</si>
  <si>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</si>
  <si>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</si>
  <si>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</si>
  <si>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</si>
  <si>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</si>
  <si>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</si>
  <si>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</si>
  <si>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</si>
  <si>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</si>
  <si>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</si>
  <si>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</si>
  <si>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</si>
  <si>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</si>
  <si>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</si>
  <si>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</si>
  <si>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</si>
  <si>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</si>
  <si>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</si>
  <si>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</si>
  <si>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</si>
  <si>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</si>
  <si>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</si>
  <si>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</si>
  <si>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</si>
  <si>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</si>
  <si>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</si>
  <si>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</si>
  <si>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</si>
  <si>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</si>
  <si>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</si>
  <si>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</si>
  <si>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</si>
  <si>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</si>
  <si>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</si>
  <si>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</si>
  <si>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</si>
  <si>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</si>
  <si>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</si>
  <si>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</si>
  <si>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</si>
  <si>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</si>
  <si>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</si>
  <si>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</si>
  <si>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</si>
  <si>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</si>
  <si>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</si>
  <si>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</si>
  <si>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</si>
  <si>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</si>
  <si>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</si>
  <si>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</si>
  <si>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</si>
  <si>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</si>
  <si>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</si>
  <si>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</si>
  <si>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</si>
  <si>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</si>
  <si>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</si>
  <si>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</si>
  <si>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</si>
  <si>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</si>
  <si>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</si>
  <si>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</si>
  <si>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</si>
  <si>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</si>
  <si>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</si>
  <si>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</si>
  <si>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</si>
  <si>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</si>
  <si>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</si>
  <si>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</si>
  <si>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</si>
  <si>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</si>
  <si>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</si>
  <si>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</si>
  <si>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</si>
  <si>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</si>
  <si>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</si>
  <si>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</si>
  <si>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</si>
  <si>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</si>
  <si>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</si>
  <si>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</si>
  <si>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</si>
  <si>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</si>
  <si>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</si>
  <si>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</si>
  <si>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</si>
  <si>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</si>
  <si>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</si>
  <si>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</si>
  <si>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</si>
  <si>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</si>
  <si>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</si>
  <si>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</si>
  <si>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</si>
  <si>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</si>
  <si>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</si>
  <si>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</si>
  <si>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</si>
  <si>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</si>
  <si>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</si>
  <si>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</si>
  <si>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</si>
  <si>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</si>
  <si>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</si>
  <si>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</si>
  <si>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</si>
  <si>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</si>
  <si>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</si>
  <si>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</si>
  <si>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</si>
  <si>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</si>
  <si>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</si>
  <si>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</si>
  <si>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</si>
  <si>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</si>
  <si>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</si>
  <si>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</si>
  <si>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</si>
  <si>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</si>
  <si>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</si>
  <si>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</si>
  <si>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</si>
  <si>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</si>
  <si>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</si>
  <si>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</si>
  <si>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</si>
  <si>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</si>
  <si>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</si>
  <si>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</si>
  <si>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</si>
  <si>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</si>
  <si>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</si>
  <si>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</si>
  <si>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</si>
  <si>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</si>
  <si>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</si>
  <si>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</si>
  <si>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</si>
  <si>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</si>
  <si>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</si>
  <si>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</si>
  <si>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</si>
  <si>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</si>
  <si>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</si>
  <si>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</si>
  <si>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</si>
  <si>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</si>
  <si>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</si>
  <si>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</si>
  <si>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</si>
  <si>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</si>
  <si>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</si>
  <si>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</si>
  <si>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</si>
  <si>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</si>
  <si>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</si>
  <si>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</si>
  <si>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</si>
  <si>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</si>
  <si>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</si>
  <si>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</si>
  <si>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</si>
  <si>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</si>
  <si>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</si>
  <si>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</si>
  <si>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</si>
  <si>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</si>
  <si>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</si>
  <si>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</si>
  <si>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</si>
  <si>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</si>
  <si>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</si>
  <si>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</si>
  <si>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</si>
  <si>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</si>
  <si>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</si>
  <si>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</si>
  <si>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</si>
  <si>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</si>
  <si>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</si>
  <si>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</si>
  <si>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</si>
  <si>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</si>
  <si>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</si>
  <si>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</si>
  <si>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</si>
  <si>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</si>
  <si>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</si>
  <si>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</si>
  <si>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</si>
  <si>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</si>
  <si>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</si>
  <si>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</si>
  <si>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</si>
  <si>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</si>
  <si>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</si>
  <si>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</si>
  <si>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</si>
  <si>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</si>
  <si>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</si>
  <si>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</si>
  <si>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</si>
  <si>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</si>
  <si>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</si>
  <si>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</si>
  <si>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</si>
  <si>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</si>
  <si>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</si>
  <si>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</si>
  <si>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</si>
  <si>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</si>
  <si>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</si>
  <si>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</si>
  <si>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</si>
  <si>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</si>
  <si>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</si>
  <si>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</si>
  <si>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</si>
  <si>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</si>
  <si>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</si>
  <si>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</si>
  <si>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</si>
  <si>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</si>
  <si>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</si>
  <si>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</si>
  <si>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</si>
  <si>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</si>
  <si>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</si>
  <si>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</si>
  <si>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</si>
  <si>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</si>
  <si>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</si>
  <si>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</si>
  <si>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</si>
  <si>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</si>
  <si>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</si>
  <si>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</si>
  <si>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</si>
  <si>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</si>
  <si>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</si>
  <si>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</si>
  <si>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</si>
  <si>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</si>
  <si>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</si>
  <si>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</si>
  <si>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</si>
  <si>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</si>
  <si>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</si>
  <si>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</si>
  <si>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</si>
  <si>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</si>
  <si>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</si>
  <si>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</si>
  <si>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</si>
  <si>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</si>
  <si>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</si>
  <si>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</si>
  <si>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</si>
  <si>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</si>
  <si>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</si>
  <si>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</si>
  <si>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</si>
  <si>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</si>
  <si>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</si>
  <si>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</si>
  <si>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</si>
  <si>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</si>
  <si>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</si>
  <si>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</si>
  <si>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</si>
  <si>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</si>
  <si>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</si>
  <si>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</si>
  <si>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</si>
  <si>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</si>
  <si>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</si>
  <si>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</si>
  <si>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</si>
  <si>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</si>
  <si>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</si>
  <si>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</si>
  <si>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</si>
  <si>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</si>
  <si>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</si>
  <si>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</si>
  <si>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</si>
  <si>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</si>
  <si>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</si>
  <si>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</si>
  <si>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</si>
  <si>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</si>
  <si>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</si>
  <si>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</si>
  <si>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</si>
  <si>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</si>
  <si>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</si>
  <si>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</si>
  <si>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</si>
  <si>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</si>
  <si>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</si>
  <si>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</si>
  <si>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</si>
  <si>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</si>
  <si>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</si>
  <si>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</si>
  <si>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</si>
  <si>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</si>
  <si>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</si>
  <si>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</si>
  <si>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</si>
  <si>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</si>
  <si>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</si>
  <si>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</si>
  <si>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</si>
  <si>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</si>
  <si>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</si>
  <si>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</si>
  <si>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</si>
  <si>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</si>
  <si>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</si>
  <si>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</si>
  <si>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</si>
  <si>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</si>
  <si>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</si>
  <si>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</si>
  <si>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</si>
  <si>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</si>
  <si>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</si>
  <si>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</si>
  <si>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</si>
  <si>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</si>
  <si>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</si>
  <si>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</si>
  <si>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</si>
  <si>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</si>
  <si>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</si>
  <si>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</si>
  <si>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</si>
  <si>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</si>
  <si>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</si>
  <si>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</si>
  <si>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</si>
  <si>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</si>
  <si>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</si>
  <si>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</si>
  <si>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</si>
  <si>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</si>
  <si>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</si>
  <si>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</si>
  <si>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</si>
  <si>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</si>
  <si>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</si>
  <si>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</si>
  <si>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</si>
  <si>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</si>
  <si>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</si>
  <si>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</si>
  <si>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</si>
  <si>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</si>
  <si>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</si>
  <si>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</si>
  <si>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</si>
  <si>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</si>
  <si>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</si>
  <si>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</si>
  <si>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</si>
  <si>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</si>
  <si>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</si>
  <si>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</si>
  <si>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</si>
  <si>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</si>
  <si>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</si>
  <si>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</si>
  <si>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</si>
  <si>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</si>
  <si>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</si>
  <si>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</si>
  <si>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</si>
  <si>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</si>
  <si>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</si>
  <si>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</si>
  <si>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</si>
  <si>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</si>
  <si>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</si>
  <si>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</si>
  <si>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</si>
  <si>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</si>
  <si>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</si>
  <si>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</si>
  <si>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</si>
  <si>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</si>
  <si>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</si>
  <si>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</si>
  <si>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</si>
  <si>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</si>
  <si>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</si>
  <si>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</si>
  <si>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</si>
  <si>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</si>
  <si>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</si>
  <si>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</si>
  <si>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</si>
  <si>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</si>
  <si>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</si>
  <si>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</si>
  <si>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</si>
  <si>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</si>
  <si>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</si>
  <si>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</si>
  <si>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</si>
  <si>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</si>
  <si>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</si>
  <si>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</si>
  <si>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</si>
  <si>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</si>
  <si>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</si>
  <si>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</si>
  <si>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</si>
  <si>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</si>
  <si>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</si>
  <si>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</si>
  <si>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</si>
  <si>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</si>
  <si>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</si>
  <si>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</si>
  <si>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</si>
  <si>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</si>
  <si>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</si>
  <si>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</si>
  <si>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</si>
  <si>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</si>
  <si>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</si>
  <si>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</si>
  <si>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</si>
  <si>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</si>
  <si>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</si>
  <si>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</si>
  <si>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</si>
  <si>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</si>
  <si>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</si>
  <si>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</si>
  <si>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</si>
  <si>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</si>
  <si>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</si>
  <si>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</si>
  <si>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</si>
  <si>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</si>
  <si>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</si>
  <si>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</si>
  <si>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</si>
  <si>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</si>
  <si>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</si>
  <si>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</si>
  <si>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</si>
  <si>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</si>
  <si>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</si>
  <si>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</si>
  <si>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</si>
  <si>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</si>
  <si>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</si>
  <si>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</si>
  <si>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</si>
  <si>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</si>
  <si>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</si>
  <si>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</si>
  <si>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</si>
  <si>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</si>
  <si>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</si>
  <si>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</si>
  <si>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</si>
  <si>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</si>
  <si>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</si>
  <si>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</si>
  <si>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</si>
  <si>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</si>
  <si>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</si>
  <si>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</si>
  <si>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</si>
  <si>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</si>
  <si>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</si>
  <si>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</si>
  <si>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</si>
  <si>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</si>
  <si>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</si>
  <si>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</si>
  <si>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</si>
  <si>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</si>
  <si>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</si>
  <si>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</si>
  <si>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</si>
  <si>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</si>
  <si>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</si>
  <si>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</si>
  <si>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</si>
  <si>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</si>
  <si>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</si>
  <si>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</si>
  <si>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</si>
  <si>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</si>
  <si>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</si>
  <si>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</si>
  <si>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</si>
  <si>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</si>
  <si>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</si>
  <si>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</si>
  <si>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</si>
  <si>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</si>
  <si>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</si>
  <si>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</si>
  <si>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</si>
  <si>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</si>
  <si>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</si>
  <si>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</si>
  <si>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</si>
  <si>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</si>
  <si>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</si>
  <si>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</si>
  <si>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</si>
  <si>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</si>
  <si>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</si>
  <si>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</si>
  <si>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</si>
  <si>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</si>
  <si>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</si>
  <si>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</si>
  <si>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</si>
  <si>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</si>
  <si>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</si>
  <si>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</si>
  <si>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</si>
  <si>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</si>
  <si>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</si>
  <si>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</si>
  <si>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</si>
  <si>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</si>
  <si>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</si>
  <si>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</si>
  <si>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</si>
  <si>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</si>
  <si>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</si>
  <si>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</si>
  <si>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</si>
  <si>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</si>
  <si>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</si>
  <si>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</si>
  <si>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</si>
  <si>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</si>
  <si>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</si>
  <si>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</si>
  <si>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</si>
  <si>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</si>
  <si>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</si>
  <si>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</si>
  <si>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</si>
  <si>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</si>
  <si>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</si>
  <si>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</si>
  <si>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</si>
  <si>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</si>
  <si>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</si>
  <si>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</si>
  <si>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</si>
  <si>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</si>
  <si>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</si>
  <si>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</si>
  <si>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</si>
  <si>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</si>
  <si>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</si>
  <si>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</si>
  <si>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</si>
  <si>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</si>
  <si>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</si>
  <si>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</si>
  <si>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</si>
  <si>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</si>
  <si>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</si>
  <si>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</si>
  <si>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</si>
  <si>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</si>
  <si>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</si>
  <si>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</si>
  <si>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</si>
  <si>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</si>
  <si>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</si>
  <si>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</si>
  <si>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</si>
  <si>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</si>
  <si>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</si>
  <si>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</si>
  <si>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</si>
  <si>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</si>
  <si>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</si>
  <si>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</si>
  <si>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</si>
  <si>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</si>
  <si>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</si>
  <si>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</si>
  <si>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</si>
  <si>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</si>
  <si>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</si>
  <si>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</si>
  <si>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</si>
  <si>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</si>
  <si>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</si>
  <si>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</si>
  <si>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</si>
  <si>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</si>
  <si>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</si>
  <si>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</si>
  <si>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</si>
  <si>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</si>
  <si>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</si>
  <si>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</si>
  <si>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</si>
  <si>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</si>
  <si>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</si>
  <si>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</si>
  <si>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</si>
  <si>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</si>
  <si>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</si>
  <si>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</si>
  <si>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</si>
  <si>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</si>
  <si>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</si>
  <si>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</si>
  <si>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</si>
  <si>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</si>
  <si>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</si>
  <si>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</si>
  <si>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</si>
  <si>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</si>
  <si>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</si>
  <si>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</si>
  <si>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</si>
  <si>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</si>
  <si>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</si>
  <si>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</si>
  <si>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</si>
  <si>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</si>
  <si>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</si>
  <si>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</si>
  <si>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</si>
  <si>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</si>
  <si>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</si>
  <si>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</si>
  <si>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</si>
  <si>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</si>
  <si>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</si>
  <si>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</si>
  <si>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</si>
  <si>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</si>
  <si>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</si>
  <si>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</si>
  <si>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</si>
  <si>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</si>
  <si>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</si>
  <si>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</si>
  <si>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</si>
  <si>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</si>
  <si>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</si>
  <si>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</si>
  <si>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</si>
  <si>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</si>
  <si>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</si>
  <si>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</si>
  <si>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</si>
  <si>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</si>
  <si>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</si>
  <si>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</si>
  <si>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</si>
  <si>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</si>
  <si>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</si>
  <si>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</si>
  <si>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</si>
  <si>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</si>
  <si>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</si>
  <si>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</si>
  <si>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</si>
  <si>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</si>
  <si>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</si>
  <si>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</si>
  <si>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</si>
  <si>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</si>
  <si>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</si>
  <si>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</si>
  <si>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</si>
  <si>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</si>
  <si>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</si>
  <si>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</si>
  <si>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</si>
  <si>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</si>
  <si>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</si>
  <si>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</si>
  <si>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</si>
  <si>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</si>
  <si>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</si>
  <si>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</si>
  <si>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</si>
  <si>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</si>
  <si>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</si>
  <si>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</si>
  <si>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</si>
  <si>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</si>
  <si>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</si>
  <si>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</si>
  <si>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</si>
  <si>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</si>
  <si>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</si>
  <si>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</si>
  <si>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</si>
  <si>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</si>
  <si>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</si>
  <si>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</si>
  <si>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</si>
  <si>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</si>
  <si>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</si>
  <si>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</si>
  <si>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</si>
  <si>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</si>
  <si>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</si>
  <si>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</si>
  <si>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</si>
  <si>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</si>
  <si>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</si>
  <si>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</si>
  <si>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</si>
  <si>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</si>
  <si>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</si>
  <si>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</si>
  <si>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</si>
  <si>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</si>
  <si>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</si>
  <si>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</si>
  <si>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</si>
  <si>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</si>
  <si>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</si>
  <si>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</si>
  <si>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</si>
  <si>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</si>
  <si>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</si>
  <si>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</si>
  <si>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</si>
  <si>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</si>
  <si>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</si>
  <si>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</si>
  <si>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</si>
  <si>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</si>
  <si>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</si>
  <si>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</si>
  <si>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</si>
  <si>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</si>
  <si>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</si>
  <si>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</si>
  <si>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</si>
  <si>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</si>
  <si>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</si>
  <si>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</si>
  <si>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</si>
  <si>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</si>
  <si>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</si>
  <si>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</si>
  <si>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</si>
  <si>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</si>
  <si>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</si>
  <si>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</si>
  <si>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</si>
  <si>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</si>
  <si>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</si>
  <si>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</si>
  <si>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</si>
  <si>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</si>
  <si>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</si>
  <si>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</si>
  <si>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</si>
  <si>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</si>
  <si>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</si>
  <si>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</si>
  <si>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</si>
  <si>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</si>
  <si>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</si>
  <si>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</si>
  <si>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</si>
  <si>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</si>
  <si>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</si>
  <si>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</si>
  <si>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</si>
  <si>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</si>
  <si>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</si>
  <si>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</si>
  <si>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</si>
  <si>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</si>
  <si>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</si>
  <si>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</si>
  <si>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</si>
  <si>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</si>
  <si>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</si>
  <si>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</si>
  <si>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</si>
  <si>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</si>
  <si>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</si>
  <si>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</si>
  <si>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</si>
  <si>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</si>
  <si>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</si>
  <si>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</si>
  <si>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</si>
  <si>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</si>
  <si>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</si>
  <si>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</si>
  <si>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</si>
  <si>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</si>
  <si>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</si>
  <si>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</si>
  <si>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</si>
  <si>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</si>
  <si>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</si>
  <si>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</si>
  <si>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</si>
  <si>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</si>
  <si>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</si>
  <si>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</si>
  <si>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</si>
  <si>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</si>
  <si>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</si>
  <si>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</si>
  <si>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</si>
  <si>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</si>
  <si>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</si>
  <si>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</si>
  <si>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</si>
  <si>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</si>
  <si>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</si>
  <si>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</si>
  <si>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</si>
  <si>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</si>
  <si>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</si>
  <si>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</si>
  <si>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</si>
  <si>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</si>
  <si>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</si>
  <si>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</si>
  <si>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</si>
  <si>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</si>
  <si>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</si>
  <si>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</si>
  <si>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</si>
  <si>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</si>
  <si>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</si>
  <si>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</si>
  <si>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</si>
  <si>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</si>
  <si>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</si>
  <si>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</si>
  <si>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</si>
  <si>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</si>
  <si>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</si>
  <si>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</si>
  <si>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</si>
  <si>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</si>
  <si>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</si>
  <si>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</si>
  <si>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</si>
  <si>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</si>
  <si>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</si>
  <si>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</si>
  <si>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</si>
  <si>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</si>
  <si>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</si>
  <si>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</si>
  <si>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</si>
  <si>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</si>
  <si>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</si>
  <si>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</si>
  <si>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</si>
  <si>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</si>
  <si>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</si>
  <si>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</si>
  <si>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</si>
  <si>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</si>
  <si>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</si>
  <si>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</si>
  <si>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</si>
  <si>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</si>
  <si>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</si>
  <si>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</si>
  <si>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</si>
  <si>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</si>
  <si>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</si>
  <si>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</si>
  <si>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</si>
  <si>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</si>
  <si>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</si>
  <si>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</si>
  <si>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</si>
  <si>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</si>
  <si>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</si>
  <si>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</si>
  <si>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</si>
  <si>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</si>
  <si>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</si>
  <si>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</si>
  <si>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</si>
  <si>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</si>
  <si>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</si>
  <si>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</si>
  <si>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</si>
  <si>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</si>
  <si>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</si>
  <si>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</si>
  <si>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</si>
  <si>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</si>
  <si>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</si>
  <si>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</si>
  <si>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</si>
  <si>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</si>
  <si>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</si>
  <si>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</si>
  <si>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</si>
  <si>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</si>
  <si>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</si>
  <si>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</si>
  <si>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</si>
  <si>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</si>
  <si>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</si>
  <si>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</si>
  <si>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</si>
  <si>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</si>
  <si>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</si>
  <si>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</si>
  <si>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</si>
  <si>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</si>
  <si>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</si>
  <si>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</si>
  <si>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</si>
  <si>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</si>
  <si>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</si>
  <si>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</si>
  <si>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</si>
  <si>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</si>
  <si>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</si>
  <si>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</si>
  <si>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</si>
  <si>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</si>
  <si>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</si>
  <si>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</si>
  <si>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</si>
  <si>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</si>
  <si>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</si>
  <si>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</si>
  <si>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</si>
  <si>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</si>
  <si>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</si>
  <si>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</si>
  <si>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</si>
  <si>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</si>
  <si>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</si>
  <si>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</si>
  <si>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</si>
  <si>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</si>
  <si>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</si>
  <si>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</si>
  <si>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</si>
  <si>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</si>
  <si>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</si>
  <si>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</si>
  <si>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</si>
  <si>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</si>
  <si>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</si>
  <si>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</si>
  <si>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</si>
  <si>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</si>
  <si>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</si>
  <si>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</si>
  <si>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</si>
  <si>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</si>
  <si>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</si>
  <si>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</si>
  <si>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</si>
  <si>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</si>
  <si>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</si>
  <si>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</si>
  <si>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</si>
  <si>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</si>
  <si>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</si>
  <si>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</si>
  <si>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</si>
  <si>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</si>
  <si>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</si>
  <si>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</si>
  <si>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</si>
  <si>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</si>
  <si>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</si>
  <si>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</si>
  <si>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</si>
  <si>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</si>
  <si>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</si>
  <si>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</si>
  <si>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</si>
  <si>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</si>
  <si>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</si>
  <si>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</si>
  <si>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</si>
  <si>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</si>
  <si>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</si>
  <si>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</si>
  <si>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</si>
  <si>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</si>
  <si>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</si>
  <si>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</si>
  <si>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</si>
  <si>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</si>
  <si>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</si>
  <si>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</si>
  <si>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</si>
  <si>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</si>
  <si>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</si>
  <si>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</si>
  <si>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</si>
  <si>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</si>
  <si>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</si>
  <si>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</si>
  <si>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</si>
  <si>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</si>
  <si>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</si>
  <si>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</si>
  <si>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</si>
  <si>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</si>
  <si>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</si>
  <si>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</si>
  <si>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</si>
  <si>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</si>
  <si>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</si>
  <si>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</si>
  <si>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</si>
  <si>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</si>
  <si>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</si>
  <si>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</si>
  <si>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</si>
  <si>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</si>
  <si>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</si>
  <si>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</si>
  <si>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</si>
  <si>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</si>
  <si>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</si>
  <si>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</si>
  <si>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</si>
  <si>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</si>
  <si>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</si>
  <si>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</si>
  <si>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</si>
  <si>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</si>
  <si>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</si>
  <si>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</si>
  <si>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</si>
  <si>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</si>
  <si>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</si>
  <si>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</si>
  <si>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</si>
  <si>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</si>
  <si>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</si>
  <si>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</si>
  <si>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</si>
  <si>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</si>
  <si>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</si>
  <si>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</si>
  <si>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</si>
  <si>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</si>
  <si>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</si>
  <si>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</si>
  <si>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</si>
  <si>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</si>
  <si>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</si>
  <si>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</si>
  <si>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</si>
  <si>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</si>
  <si>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</si>
  <si>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</si>
  <si>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</si>
  <si>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</si>
  <si>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</si>
  <si>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</si>
  <si>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</si>
  <si>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</si>
  <si>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</si>
  <si>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</si>
  <si>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</si>
  <si>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</si>
  <si>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</si>
  <si>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</si>
  <si>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</si>
  <si>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</si>
  <si>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</si>
  <si>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</si>
  <si>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</si>
  <si>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</si>
  <si>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</si>
  <si>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</si>
  <si>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</si>
  <si>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</si>
  <si>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</si>
  <si>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</si>
  <si>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</si>
  <si>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</si>
  <si>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</si>
  <si>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</si>
  <si>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</si>
  <si>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</si>
  <si>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</si>
  <si>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</si>
  <si>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</si>
  <si>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</si>
  <si>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</si>
  <si>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</si>
  <si>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</si>
  <si>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</si>
  <si>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</si>
  <si>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</si>
  <si>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</si>
  <si>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</si>
  <si>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</si>
  <si>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</si>
  <si>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</si>
  <si>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</si>
  <si>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</si>
  <si>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</si>
  <si>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</si>
  <si>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</si>
  <si>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</si>
  <si>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</si>
  <si>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</si>
  <si>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</si>
  <si>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</si>
  <si>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</si>
  <si>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</si>
  <si>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</si>
  <si>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</si>
  <si>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</si>
  <si>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</si>
  <si>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</si>
  <si>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</si>
  <si>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</si>
  <si>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</si>
  <si>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</si>
  <si>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</si>
  <si>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</si>
  <si>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</si>
  <si>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</si>
  <si>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</si>
  <si>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</si>
  <si>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</si>
  <si>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</si>
  <si>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</si>
  <si>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</si>
  <si>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</si>
  <si>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</si>
  <si>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</si>
  <si>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</si>
  <si>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</si>
  <si>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</si>
  <si>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</si>
  <si>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</si>
  <si>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</si>
  <si>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</si>
  <si>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</si>
  <si>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</si>
  <si>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</si>
  <si>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</si>
  <si>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</si>
  <si>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</si>
  <si>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</si>
  <si>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</si>
  <si>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</si>
  <si>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</si>
  <si>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</si>
  <si>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</si>
  <si>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</si>
  <si>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</si>
  <si>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</si>
  <si>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</si>
  <si>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</si>
  <si>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</si>
  <si>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</si>
  <si>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</si>
  <si>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</si>
  <si>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</si>
  <si>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</si>
  <si>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</si>
  <si>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</si>
  <si>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</si>
  <si>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</si>
  <si>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</si>
  <si>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</si>
  <si>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</si>
  <si>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</si>
  <si>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</si>
  <si>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</si>
  <si>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</si>
  <si>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</si>
  <si>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</si>
  <si>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</si>
  <si>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</si>
  <si>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</si>
  <si>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</si>
  <si>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</si>
  <si>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</si>
  <si>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</si>
  <si>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</si>
  <si>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</si>
  <si>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</si>
  <si>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</si>
  <si>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</si>
  <si>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</si>
  <si>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</si>
  <si>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</si>
  <si>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</si>
  <si>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</si>
  <si>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</si>
  <si>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</si>
  <si>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</si>
  <si>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</si>
  <si>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</si>
  <si>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</si>
  <si>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</si>
  <si>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</si>
  <si>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</si>
  <si>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</si>
  <si>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</si>
  <si>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</si>
  <si>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</si>
  <si>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</si>
  <si>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</si>
  <si>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</si>
  <si>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</si>
  <si>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</si>
  <si>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</si>
  <si>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</si>
  <si>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</si>
  <si>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</si>
  <si>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</si>
  <si>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</si>
  <si>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</si>
  <si>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</si>
  <si>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</si>
  <si>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</si>
  <si>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</si>
  <si>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</si>
  <si>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</si>
  <si>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</si>
  <si>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</si>
  <si>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</si>
  <si>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</si>
  <si>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</si>
  <si>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</si>
  <si>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</si>
  <si>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</si>
  <si>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</si>
  <si>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</si>
  <si>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</si>
  <si>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</si>
  <si>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</si>
  <si>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</si>
  <si>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</si>
  <si>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</si>
  <si>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</si>
  <si>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</si>
  <si>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</si>
  <si>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</si>
  <si>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</si>
  <si>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</si>
  <si>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</si>
  <si>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</si>
  <si>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</si>
  <si>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</si>
  <si>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</si>
  <si>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</si>
  <si>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</si>
  <si>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</si>
  <si>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</si>
  <si>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</si>
  <si>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</si>
  <si>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</si>
  <si>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</si>
  <si>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</si>
  <si>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</si>
  <si>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</si>
  <si>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</si>
  <si>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</si>
  <si>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</si>
  <si>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</si>
  <si>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</si>
  <si>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</si>
  <si>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</si>
  <si>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</si>
  <si>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</si>
  <si>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</si>
  <si>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</si>
  <si>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</si>
  <si>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</si>
  <si>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</si>
  <si>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</si>
  <si>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</si>
  <si>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</si>
  <si>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</si>
  <si>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</si>
  <si>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</si>
  <si>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</si>
  <si>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</si>
  <si>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</si>
  <si>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</si>
  <si>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</si>
  <si>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</si>
  <si>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</si>
  <si>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</si>
  <si>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</si>
  <si>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</si>
  <si>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</si>
  <si>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</si>
  <si>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</si>
  <si>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</si>
  <si>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</si>
  <si>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</si>
  <si>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</si>
  <si>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</si>
  <si>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</si>
  <si>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</si>
  <si>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</si>
  <si>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</si>
  <si>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</si>
  <si>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</si>
  <si>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</si>
  <si>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</si>
  <si>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</si>
  <si>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</si>
  <si>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</si>
  <si>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</si>
  <si>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</si>
  <si>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</si>
  <si>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</si>
  <si>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</si>
  <si>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</si>
  <si>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</si>
  <si>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</si>
  <si>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</si>
  <si>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</si>
  <si>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</si>
  <si>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</si>
  <si>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</si>
  <si>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</si>
  <si>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</si>
  <si>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</si>
  <si>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</si>
  <si>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</si>
  <si>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</si>
  <si>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</si>
  <si>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</si>
  <si>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</si>
  <si>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</si>
  <si>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</si>
  <si>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</si>
  <si>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</si>
  <si>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</si>
  <si>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</si>
  <si>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</si>
  <si>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</si>
  <si>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</si>
  <si>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</si>
  <si>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</si>
  <si>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</si>
  <si>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</si>
  <si>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</si>
  <si>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</si>
  <si>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</si>
  <si>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</si>
  <si>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</si>
  <si>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</si>
  <si>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</si>
  <si>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</si>
  <si>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</si>
  <si>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</si>
  <si>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</si>
  <si>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</si>
  <si>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</si>
  <si>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</si>
  <si>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</si>
  <si>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</si>
  <si>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</si>
  <si>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</si>
  <si>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</si>
  <si>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</si>
  <si>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</si>
  <si>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</si>
  <si>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</si>
  <si>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</si>
  <si>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</si>
  <si>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</si>
  <si>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</si>
  <si>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</si>
  <si>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</si>
  <si>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</si>
  <si>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</si>
  <si>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</si>
  <si>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</si>
  <si>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</si>
  <si>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</si>
  <si>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</si>
  <si>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</si>
  <si>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</si>
  <si>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</si>
  <si>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</si>
  <si>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</si>
  <si>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</si>
  <si>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</si>
  <si>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</si>
  <si>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</si>
  <si>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</si>
  <si>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</si>
  <si>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</si>
  <si>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</si>
  <si>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</si>
  <si>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</si>
  <si>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</si>
  <si>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</si>
  <si>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</si>
  <si>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</si>
  <si>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</si>
  <si>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</si>
  <si>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</si>
  <si>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</si>
  <si>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</si>
  <si>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</si>
  <si>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</si>
  <si>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</si>
  <si>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</si>
  <si>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</si>
  <si>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</si>
  <si>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</si>
  <si>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</si>
  <si>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</si>
  <si>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</si>
  <si>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</si>
  <si>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</si>
  <si>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</si>
  <si>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</si>
  <si>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</si>
  <si>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</si>
  <si>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</si>
  <si>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</si>
  <si>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</si>
  <si>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</si>
  <si>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</si>
  <si>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</si>
  <si>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</si>
  <si>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</si>
  <si>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</si>
  <si>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</si>
  <si>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</si>
  <si>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</si>
  <si>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</si>
  <si>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</si>
  <si>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</si>
  <si>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</si>
  <si>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</si>
  <si>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</si>
  <si>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</si>
  <si>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</si>
  <si>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</si>
  <si>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</si>
  <si>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</si>
  <si>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</si>
  <si>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</si>
  <si>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</si>
  <si>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</si>
  <si>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</si>
  <si>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</si>
  <si>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</si>
  <si>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</si>
  <si>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</si>
  <si>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</si>
  <si>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</si>
  <si>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</si>
  <si>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</si>
  <si>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</si>
  <si>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</si>
  <si>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</si>
  <si>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</si>
  <si>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</si>
  <si>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</si>
  <si>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</si>
  <si>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</si>
  <si>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</si>
  <si>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</si>
  <si>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</si>
  <si>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</si>
  <si>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</si>
  <si>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</si>
  <si>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</si>
  <si>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</si>
  <si>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</si>
  <si>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</si>
  <si>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</si>
  <si>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</si>
  <si>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</si>
  <si>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</si>
  <si>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</si>
  <si>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</si>
  <si>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</si>
  <si>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</si>
  <si>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</si>
  <si>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</si>
  <si>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</si>
  <si>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</si>
  <si>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</si>
  <si>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</si>
  <si>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</si>
  <si>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</si>
  <si>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</si>
  <si>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</si>
  <si>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</si>
  <si>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</si>
  <si>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</si>
  <si>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</si>
  <si>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</si>
  <si>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</si>
  <si>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</si>
  <si>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</si>
  <si>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</si>
  <si>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</si>
  <si>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</si>
  <si>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</si>
  <si>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</si>
  <si>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</si>
  <si>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</si>
  <si>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</si>
  <si>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</si>
  <si>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</si>
  <si>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</si>
  <si>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</si>
  <si>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</si>
  <si>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</si>
  <si>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</si>
  <si>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</si>
  <si>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</si>
  <si>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</si>
  <si>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</si>
  <si>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</si>
  <si>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</si>
  <si>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</si>
  <si>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</si>
  <si>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</si>
  <si>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</si>
  <si>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</si>
  <si>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</si>
  <si>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</si>
  <si>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</si>
  <si>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</si>
  <si>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</si>
  <si>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</si>
  <si>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</si>
  <si>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</si>
  <si>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</si>
  <si>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</si>
  <si>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</si>
  <si>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</si>
  <si>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</si>
  <si>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</si>
  <si>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</si>
  <si>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</si>
  <si>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</si>
  <si>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</si>
  <si>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</si>
  <si>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</si>
  <si>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</si>
  <si>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</si>
  <si>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</si>
  <si>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</si>
  <si>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</si>
  <si>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</si>
  <si>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</si>
  <si>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</si>
  <si>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</si>
  <si>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</si>
  <si>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</si>
  <si>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</si>
  <si>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</si>
  <si>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</si>
  <si>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</si>
  <si>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</si>
  <si>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</si>
  <si>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</si>
  <si>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</si>
  <si>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</si>
  <si>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</si>
  <si>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</si>
  <si>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</si>
  <si>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</si>
  <si>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</si>
  <si>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</si>
  <si>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</si>
  <si>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</si>
  <si>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</si>
  <si>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</si>
  <si>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</si>
  <si>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</si>
  <si>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</si>
  <si>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</si>
  <si>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</si>
  <si>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</si>
  <si>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</si>
  <si>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</si>
  <si>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</si>
  <si>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</si>
  <si>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</si>
  <si>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</si>
  <si>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</si>
  <si>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</si>
  <si>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</si>
  <si>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</si>
  <si>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</si>
  <si>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</si>
  <si>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</si>
  <si>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</si>
  <si>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</si>
  <si>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</si>
  <si>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</si>
  <si>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</si>
  <si>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</si>
  <si>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</si>
  <si>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</si>
  <si>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</si>
  <si>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</si>
  <si>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</si>
  <si>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</si>
  <si>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</si>
  <si>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</si>
  <si>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</si>
  <si>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</si>
  <si>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</si>
  <si>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</si>
  <si>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</si>
  <si>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</si>
  <si>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</si>
  <si>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</si>
  <si>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</si>
  <si>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</si>
  <si>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</si>
  <si>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</si>
  <si>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</si>
  <si>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</si>
  <si>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</si>
  <si>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</si>
  <si>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</si>
  <si>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</si>
  <si>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</si>
  <si>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</si>
  <si>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</si>
  <si>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</si>
  <si>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</si>
  <si>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</si>
  <si>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</si>
  <si>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</si>
  <si>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</si>
  <si>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</si>
  <si>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</si>
  <si>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</si>
  <si>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</si>
  <si>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</si>
  <si>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</si>
  <si>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</si>
  <si>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</si>
  <si>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</si>
  <si>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</si>
  <si>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</si>
  <si>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</si>
  <si>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</si>
  <si>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</si>
  <si>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</si>
  <si>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</si>
  <si>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</si>
  <si>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</si>
  <si>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</si>
  <si>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</si>
  <si>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</si>
  <si>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</si>
  <si>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</si>
  <si>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</si>
  <si>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</si>
  <si>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</si>
  <si>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</si>
  <si>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</si>
  <si>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</si>
  <si>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</si>
  <si>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</si>
  <si>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</si>
  <si>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</si>
  <si>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</si>
  <si>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</si>
  <si>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</si>
  <si>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</si>
  <si>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</si>
  <si>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</si>
  <si>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</si>
  <si>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</si>
  <si>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</si>
  <si>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</si>
  <si>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</si>
  <si>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</si>
  <si>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</si>
  <si>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</si>
  <si>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</si>
  <si>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</si>
  <si>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</si>
  <si>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</si>
  <si>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</si>
  <si>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</si>
  <si>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</si>
  <si>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</si>
  <si>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</si>
  <si>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</si>
  <si>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</si>
  <si>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</si>
  <si>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</si>
  <si>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</si>
  <si>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</si>
  <si>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</si>
  <si>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</si>
  <si>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</si>
  <si>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</si>
  <si>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</si>
  <si>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</si>
  <si>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</si>
  <si>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</si>
  <si>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</si>
  <si>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</si>
  <si>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</si>
  <si>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</si>
  <si>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</si>
  <si>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</si>
  <si>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</si>
  <si>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</si>
  <si>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</si>
  <si>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</si>
  <si>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</si>
  <si>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</si>
  <si>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</si>
  <si>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</si>
  <si>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</si>
  <si>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</si>
  <si>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</si>
  <si>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</si>
  <si>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</si>
  <si>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</si>
  <si>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</si>
  <si>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</si>
  <si>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</si>
  <si>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</si>
  <si>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</si>
  <si>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</si>
  <si>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</si>
  <si>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</si>
  <si>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</si>
  <si>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</si>
  <si>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</si>
  <si>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</si>
  <si>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</si>
  <si>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</si>
  <si>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</si>
  <si>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</si>
  <si>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</si>
  <si>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</si>
  <si>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</si>
  <si>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</si>
  <si>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</si>
  <si>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</si>
  <si>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</si>
  <si>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</si>
  <si>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</si>
  <si>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</si>
  <si>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</si>
  <si>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</si>
  <si>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</si>
  <si>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</si>
  <si>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</si>
  <si>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</si>
  <si>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</si>
  <si>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</si>
  <si>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</si>
  <si>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</si>
  <si>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</si>
  <si>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</si>
  <si>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</si>
  <si>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</si>
  <si>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</si>
  <si>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</si>
  <si>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</si>
  <si>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</si>
  <si>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</si>
  <si>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</si>
  <si>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</si>
  <si>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</si>
  <si>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</si>
  <si>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</si>
  <si>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</si>
  <si>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</si>
  <si>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</si>
  <si>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</si>
  <si>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</si>
  <si>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</si>
  <si>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</si>
  <si>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</si>
  <si>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</si>
  <si>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</si>
  <si>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</si>
  <si>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</si>
  <si>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</si>
  <si>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</si>
  <si>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</si>
  <si>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</si>
  <si>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</si>
  <si>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</si>
  <si>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</si>
  <si>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</si>
  <si>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</si>
  <si>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</si>
  <si>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</si>
  <si>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</si>
  <si>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</si>
  <si>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</si>
  <si>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</si>
  <si>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</si>
  <si>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</si>
  <si>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</si>
  <si>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</si>
  <si>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</si>
  <si>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</si>
  <si>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</si>
  <si>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</si>
  <si>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</si>
  <si>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</si>
  <si>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</si>
  <si>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</si>
  <si>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</si>
  <si>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</si>
  <si>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</si>
  <si>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</si>
  <si>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</si>
  <si>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</si>
  <si>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</si>
  <si>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</si>
  <si>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</si>
  <si>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</si>
  <si>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</si>
  <si>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</si>
  <si>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</si>
  <si>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</si>
  <si>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</si>
  <si>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</si>
  <si>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</si>
  <si>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</si>
  <si>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</si>
  <si>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</si>
  <si>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</si>
  <si>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</si>
  <si>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</si>
  <si>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</si>
  <si>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</si>
  <si>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</si>
  <si>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</si>
  <si>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</si>
  <si>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</si>
  <si>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</si>
  <si>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</si>
  <si>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</si>
  <si>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</si>
  <si>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</si>
  <si>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</si>
  <si>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</si>
  <si>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</si>
  <si>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</si>
  <si>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</si>
  <si>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</si>
  <si>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</si>
  <si>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</si>
  <si>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</si>
  <si>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</si>
  <si>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</si>
  <si>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</si>
  <si>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</si>
  <si>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</si>
  <si>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</si>
  <si>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</si>
  <si>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</si>
  <si>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</si>
  <si>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</si>
  <si>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</si>
  <si>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</si>
  <si>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</si>
  <si>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</si>
  <si>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</si>
  <si>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</si>
  <si>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</si>
  <si>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</si>
  <si>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</si>
  <si>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</si>
  <si>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</si>
  <si>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</si>
  <si>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</si>
  <si>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</si>
  <si>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</si>
  <si>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</si>
  <si>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</si>
  <si>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</si>
  <si>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</si>
  <si>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</si>
  <si>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</si>
  <si>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</si>
  <si>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</si>
  <si>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</si>
  <si>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</si>
  <si>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</si>
  <si>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</si>
  <si>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</si>
  <si>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</si>
  <si>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</si>
  <si>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</si>
  <si>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</si>
  <si>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</si>
  <si>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</si>
  <si>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</si>
  <si>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</si>
  <si>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</si>
  <si>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</si>
  <si>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</si>
  <si>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</si>
  <si>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</si>
  <si>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</si>
  <si>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</si>
  <si>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</si>
  <si>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</si>
  <si>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</si>
  <si>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</si>
  <si>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</si>
  <si>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</si>
  <si>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</si>
  <si>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</si>
  <si>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</si>
  <si>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</si>
  <si>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</si>
  <si>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</si>
  <si>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</si>
  <si>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</si>
  <si>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</si>
  <si>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</si>
  <si>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</si>
  <si>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</si>
  <si>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</si>
  <si>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</si>
  <si>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</si>
  <si>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</si>
  <si>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</si>
  <si>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</si>
  <si>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</si>
  <si>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</si>
  <si>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</si>
  <si>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</si>
  <si>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</si>
  <si>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</si>
  <si>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</si>
  <si>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</si>
  <si>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</si>
  <si>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</si>
  <si>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</si>
  <si>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</si>
  <si>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</si>
  <si>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</si>
  <si>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</si>
  <si>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</si>
  <si>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</si>
  <si>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</si>
  <si>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</si>
  <si>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</si>
  <si>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</si>
  <si>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</si>
  <si>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</si>
  <si>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</si>
  <si>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</si>
  <si>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</si>
  <si>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</si>
  <si>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</si>
  <si>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</si>
  <si>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</si>
  <si>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</si>
  <si>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</si>
  <si>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</si>
  <si>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</si>
  <si>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</si>
  <si>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</si>
  <si>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</si>
  <si>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</si>
  <si>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</si>
  <si>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</si>
  <si>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</si>
  <si>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</si>
  <si>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</si>
  <si>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</si>
  <si>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</si>
  <si>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</si>
  <si>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</si>
  <si>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</si>
  <si>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</si>
  <si>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</si>
  <si>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</si>
  <si>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</si>
  <si>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</si>
  <si>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</si>
  <si>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</si>
  <si>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</si>
  <si>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</si>
  <si>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</si>
  <si>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</si>
  <si>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</si>
  <si>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</si>
  <si>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</si>
  <si>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</si>
  <si>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</si>
  <si>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</si>
  <si>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</si>
  <si>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</si>
  <si>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</si>
  <si>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</si>
  <si>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</si>
  <si>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</si>
  <si>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</si>
  <si>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</si>
  <si>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</si>
  <si>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</si>
  <si>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</si>
  <si>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</si>
  <si>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</si>
  <si>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</si>
  <si>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</si>
  <si>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</si>
  <si>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</si>
  <si>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</si>
  <si>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</si>
  <si>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</si>
  <si>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</si>
  <si>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</si>
  <si>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</si>
  <si>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</si>
  <si>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</si>
  <si>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</si>
  <si>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</si>
  <si>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</si>
  <si>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</si>
  <si>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</si>
  <si>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</si>
  <si>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</si>
  <si>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</si>
  <si>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</si>
  <si>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</si>
  <si>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</si>
  <si>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</si>
  <si>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</si>
  <si>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</si>
  <si>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</si>
  <si>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</si>
  <si>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</si>
  <si>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</si>
  <si>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</si>
  <si>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</si>
  <si>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</si>
  <si>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</si>
  <si>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</si>
  <si>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</si>
  <si>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</si>
  <si>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</si>
  <si>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</si>
  <si>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</si>
  <si>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</si>
  <si>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</si>
  <si>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</si>
  <si>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</si>
  <si>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</si>
  <si>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</si>
  <si>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</si>
  <si>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</si>
  <si>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</si>
  <si>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</si>
  <si>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</si>
  <si>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</si>
  <si>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</si>
  <si>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</si>
  <si>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</si>
  <si>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</si>
  <si>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</si>
  <si>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</si>
  <si>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</si>
  <si>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</si>
  <si>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</si>
  <si>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</si>
  <si>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</si>
  <si>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</si>
  <si>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</si>
  <si>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</si>
  <si>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</si>
  <si>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</si>
  <si>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</si>
  <si>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</si>
  <si>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</si>
  <si>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</si>
  <si>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</si>
  <si>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</si>
  <si>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</si>
  <si>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</si>
  <si>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</si>
  <si>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</si>
  <si>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</si>
  <si>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</si>
  <si>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</si>
  <si>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</si>
  <si>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</si>
  <si>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</si>
  <si>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</si>
  <si>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</si>
  <si>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</si>
  <si>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</si>
  <si>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</si>
  <si>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</si>
  <si>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</si>
  <si>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</si>
  <si>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</si>
  <si>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</si>
  <si>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</si>
  <si>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</si>
  <si>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</si>
  <si>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</si>
  <si>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</si>
  <si>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</si>
  <si>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</si>
  <si>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</si>
  <si>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</si>
  <si>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</si>
  <si>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</si>
  <si>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</si>
  <si>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</si>
  <si>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</si>
  <si>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</si>
  <si>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</si>
  <si>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</si>
  <si>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</si>
  <si>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</si>
  <si>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</si>
  <si>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</si>
  <si>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</si>
  <si>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</si>
  <si>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</si>
  <si>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</si>
  <si>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</si>
  <si>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</si>
  <si>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</si>
  <si>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</si>
  <si>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</si>
  <si>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</si>
  <si>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</si>
  <si>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</si>
  <si>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</si>
  <si>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</si>
  <si>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</si>
  <si>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</si>
  <si>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</si>
  <si>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</si>
  <si>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</si>
  <si>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</si>
  <si>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</si>
  <si>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</si>
  <si>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</si>
  <si>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</si>
  <si>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</si>
  <si>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</si>
  <si>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</si>
  <si>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</si>
  <si>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</si>
  <si>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</si>
  <si>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</si>
  <si>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</si>
  <si>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</si>
  <si>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</si>
  <si>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</si>
  <si>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</si>
  <si>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</si>
  <si>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</si>
  <si>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</si>
  <si>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</si>
  <si>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</si>
  <si>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</si>
  <si>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</si>
  <si>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</si>
  <si>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</si>
  <si>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</si>
  <si>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</si>
  <si>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</si>
  <si>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</si>
  <si>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</si>
  <si>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</si>
  <si>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</si>
  <si>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</si>
  <si>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</si>
  <si>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</si>
  <si>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</si>
  <si>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</si>
  <si>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</si>
  <si>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</si>
  <si>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</si>
  <si>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</si>
  <si>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</si>
  <si>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</si>
  <si>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</si>
  <si>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</si>
  <si>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</si>
  <si>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</si>
  <si>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</si>
  <si>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</si>
  <si>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</si>
  <si>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</si>
  <si>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</si>
  <si>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</si>
  <si>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</si>
  <si>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</si>
  <si>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</si>
  <si>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</si>
  <si>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</si>
  <si>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</si>
  <si>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</si>
  <si>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</si>
  <si>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</si>
  <si>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</si>
  <si>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</si>
  <si>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</si>
  <si>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</si>
  <si>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</si>
  <si>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</si>
  <si>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</si>
  <si>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</si>
  <si>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</si>
  <si>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</si>
  <si>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</si>
  <si>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</si>
  <si>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</si>
  <si>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</si>
  <si>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</si>
  <si>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</si>
  <si>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</si>
  <si>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</si>
  <si>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</si>
  <si>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</si>
  <si>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</si>
  <si>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</si>
  <si>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</si>
  <si>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</si>
  <si>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</si>
  <si>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</si>
  <si>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</si>
  <si>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</si>
  <si>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</si>
  <si>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</si>
  <si>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</si>
  <si>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</si>
  <si>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</si>
  <si>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</si>
  <si>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</si>
  <si>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</si>
  <si>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</si>
  <si>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</si>
  <si>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</si>
  <si>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</si>
  <si>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</si>
  <si>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</si>
  <si>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</si>
  <si>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</si>
  <si>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</si>
  <si>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</si>
  <si>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</si>
  <si>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</si>
  <si>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</si>
  <si>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</si>
  <si>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</si>
  <si>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</si>
  <si>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</si>
  <si>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</si>
  <si>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</si>
  <si>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</si>
  <si>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</si>
  <si>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</si>
  <si>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</si>
  <si>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</si>
  <si>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</si>
  <si>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</si>
  <si>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</si>
  <si>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</si>
  <si>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</si>
  <si>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</si>
  <si>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</si>
  <si>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</si>
  <si>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</si>
  <si>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</si>
  <si>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</si>
  <si>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</si>
  <si>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</si>
  <si>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</si>
  <si>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</si>
  <si>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</si>
  <si>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</si>
  <si>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</si>
  <si>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</si>
  <si>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</si>
  <si>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</si>
  <si>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</si>
  <si>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</si>
  <si>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</si>
  <si>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</si>
  <si>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</si>
  <si>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</si>
  <si>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</si>
  <si>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</si>
  <si>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</si>
  <si>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</si>
  <si>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</si>
  <si>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</si>
  <si>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</si>
  <si>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</si>
  <si>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</si>
  <si>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</si>
  <si>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</si>
  <si>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</si>
  <si>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</si>
  <si>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</si>
  <si>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</si>
  <si>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</si>
  <si>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</si>
  <si>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</si>
  <si>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</si>
  <si>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</si>
  <si>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</si>
  <si>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</si>
  <si>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</si>
  <si>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</si>
  <si>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</si>
  <si>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</si>
  <si>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</si>
  <si>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</si>
  <si>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</si>
  <si>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</si>
  <si>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</si>
  <si>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</si>
  <si>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</si>
  <si>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</si>
  <si>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</si>
  <si>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</si>
  <si>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</si>
  <si>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</si>
  <si>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</si>
  <si>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</si>
  <si>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</si>
  <si>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</si>
  <si>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</si>
  <si>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</si>
  <si>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</si>
  <si>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</si>
  <si>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</si>
  <si>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</si>
  <si>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</si>
  <si>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</si>
  <si>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</si>
  <si>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</si>
  <si>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</si>
  <si>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</si>
  <si>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</si>
  <si>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</si>
  <si>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</si>
  <si>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</si>
  <si>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</si>
  <si>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</si>
  <si>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</si>
  <si>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</si>
  <si>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</si>
  <si>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</si>
  <si>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</si>
  <si>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</si>
  <si>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</si>
  <si>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</si>
  <si>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</si>
  <si>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</si>
  <si>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</si>
  <si>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</si>
  <si>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</si>
  <si>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</si>
  <si>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</si>
  <si>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</si>
  <si>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</si>
  <si>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</si>
  <si>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</si>
  <si>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</si>
  <si>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</si>
  <si>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</si>
  <si>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</si>
  <si>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</si>
  <si>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</si>
  <si>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</si>
  <si>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</si>
  <si>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</si>
  <si>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</si>
  <si>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</si>
  <si>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</si>
  <si>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</si>
  <si>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</si>
  <si>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</si>
  <si>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</si>
  <si>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</si>
  <si>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</si>
  <si>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</si>
  <si>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</si>
  <si>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</si>
  <si>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</si>
  <si>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</si>
  <si>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</si>
  <si>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</si>
  <si>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</si>
  <si>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</si>
  <si>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</si>
  <si>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</si>
  <si>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</si>
  <si>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</si>
  <si>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</si>
  <si>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</si>
  <si>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</si>
  <si>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</si>
  <si>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</si>
  <si>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</si>
  <si>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</si>
  <si>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</si>
  <si>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</si>
  <si>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</si>
  <si>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</si>
  <si>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</si>
  <si>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</si>
  <si>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</si>
  <si>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</si>
  <si>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</si>
  <si>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</si>
  <si>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</si>
  <si>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</si>
  <si>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</si>
  <si>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</si>
  <si>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</si>
  <si>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</si>
  <si>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</si>
  <si>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</si>
  <si>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</si>
  <si>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</si>
  <si>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</si>
  <si>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</si>
  <si>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</si>
  <si>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</si>
  <si>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</si>
  <si>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</si>
  <si>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</si>
  <si>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</si>
  <si>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</si>
  <si>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</si>
  <si>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</si>
  <si>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</si>
  <si>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</si>
  <si>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</si>
  <si>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</si>
  <si>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</si>
  <si>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</si>
  <si>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</si>
  <si>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</si>
  <si>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</si>
  <si>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</si>
  <si>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</si>
  <si>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</si>
  <si>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</si>
  <si>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</si>
  <si>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</si>
  <si>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</si>
  <si>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</si>
  <si>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</si>
  <si>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</si>
  <si>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</si>
  <si>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</si>
  <si>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</si>
  <si>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</si>
  <si>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</si>
  <si>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</si>
  <si>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</si>
  <si>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</si>
  <si>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</si>
  <si>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</si>
  <si>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</si>
  <si>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</si>
  <si>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</si>
  <si>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</si>
  <si>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</si>
  <si>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</si>
  <si>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</si>
  <si>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</si>
  <si>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</si>
  <si>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</si>
  <si>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</si>
  <si>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</si>
  <si>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</si>
  <si>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</si>
  <si>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</si>
  <si>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</si>
  <si>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</si>
  <si>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</si>
  <si>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</si>
  <si>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</si>
  <si>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</si>
  <si>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</si>
  <si>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</si>
  <si>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</si>
  <si>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</si>
  <si>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</si>
  <si>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</si>
  <si>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</si>
  <si>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</si>
  <si>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</si>
  <si>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</si>
  <si>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</si>
  <si>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</si>
  <si>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</si>
  <si>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</si>
  <si>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</si>
  <si>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</si>
  <si>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</si>
  <si>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</si>
  <si>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</si>
  <si>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</si>
  <si>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</si>
  <si>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</si>
  <si>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</si>
  <si>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</si>
  <si>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</si>
  <si>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</si>
  <si>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</si>
  <si>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</si>
  <si>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</si>
  <si>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</si>
  <si>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</si>
  <si>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</si>
  <si>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</si>
  <si>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</si>
  <si>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</si>
  <si>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</si>
  <si>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</si>
  <si>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</si>
  <si>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</si>
  <si>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</si>
  <si>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</si>
  <si>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</si>
  <si>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</si>
  <si>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</si>
  <si>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</si>
  <si>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</si>
  <si>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</si>
  <si>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</si>
  <si>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</si>
  <si>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</si>
  <si>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</si>
  <si>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</si>
  <si>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</si>
  <si>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</si>
  <si>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</si>
  <si>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</si>
  <si>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</si>
  <si>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</si>
  <si>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</si>
  <si>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</si>
  <si>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</si>
  <si>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</si>
  <si>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</si>
  <si>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</si>
  <si>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</si>
  <si>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</si>
  <si>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</si>
  <si>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</si>
  <si>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</si>
  <si>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</si>
  <si>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</si>
  <si>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</si>
  <si>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</si>
  <si>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</si>
  <si>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</si>
  <si>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</si>
  <si>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</si>
  <si>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</si>
  <si>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</si>
  <si>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</si>
  <si>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</si>
  <si>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</si>
  <si>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</si>
  <si>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</si>
  <si>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</si>
  <si>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</si>
  <si>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</si>
  <si>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</si>
  <si>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</si>
  <si>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</si>
  <si>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</si>
  <si>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</si>
  <si>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</si>
  <si>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</si>
  <si>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</si>
  <si>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</si>
  <si>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</si>
  <si>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</si>
  <si>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</si>
  <si>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</si>
  <si>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</si>
  <si>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</si>
  <si>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</si>
  <si>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</si>
  <si>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</si>
  <si>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</si>
  <si>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</si>
  <si>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</si>
  <si>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</si>
  <si>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</si>
  <si>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</si>
  <si>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</si>
  <si>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</si>
  <si>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</si>
  <si>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</si>
  <si>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</si>
  <si>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</si>
  <si>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</si>
  <si>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</si>
  <si>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</si>
  <si>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</si>
  <si>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</si>
  <si>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</si>
  <si>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</si>
  <si>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</si>
  <si>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</si>
  <si>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</si>
  <si>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</si>
  <si>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</si>
  <si>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</si>
  <si>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</si>
  <si>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</si>
  <si>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</si>
  <si>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</si>
  <si>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</si>
  <si>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</si>
  <si>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</si>
  <si>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</si>
  <si>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</si>
  <si>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</si>
  <si>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</si>
  <si>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</si>
  <si>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</si>
  <si>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</si>
  <si>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</si>
  <si>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</si>
  <si>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</si>
  <si>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</si>
  <si>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</si>
  <si>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</si>
  <si>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</si>
  <si>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</si>
  <si>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</si>
  <si>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</si>
  <si>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</si>
  <si>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</si>
  <si>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</si>
  <si>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</si>
  <si>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</si>
  <si>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</si>
  <si>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</si>
  <si>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</si>
  <si>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</si>
  <si>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</si>
  <si>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</si>
  <si>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</si>
  <si>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</si>
  <si>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</si>
  <si>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</si>
  <si>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</si>
  <si>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</si>
  <si>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</si>
  <si>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</si>
  <si>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</si>
  <si>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</si>
  <si>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</si>
  <si>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</si>
  <si>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</si>
  <si>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</si>
  <si>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</si>
  <si>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</si>
  <si>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</si>
  <si>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</si>
  <si>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</si>
  <si>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</si>
  <si>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</si>
  <si>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</si>
  <si>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</si>
  <si>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</si>
  <si>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</si>
  <si>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</si>
  <si>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</si>
  <si>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</si>
  <si>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</si>
  <si>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</si>
  <si>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</si>
  <si>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</si>
  <si>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</si>
  <si>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</si>
  <si>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</si>
  <si>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</si>
  <si>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</si>
  <si>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</si>
  <si>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</si>
  <si>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</si>
  <si>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</si>
  <si>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</si>
  <si>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</si>
  <si>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</si>
  <si>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</si>
  <si>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</si>
  <si>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</si>
  <si>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</si>
  <si>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</si>
  <si>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</si>
  <si>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</si>
  <si>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</si>
  <si>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</si>
  <si>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</si>
  <si>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</si>
  <si>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</si>
  <si>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</si>
  <si>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</si>
  <si>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</si>
  <si>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</si>
  <si>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</si>
  <si>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</si>
  <si>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</si>
  <si>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</si>
  <si>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</si>
  <si>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</si>
  <si>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</si>
  <si>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</si>
  <si>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</si>
  <si>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</si>
  <si>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</si>
  <si>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</si>
  <si>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</si>
  <si>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</si>
  <si>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</si>
  <si>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</si>
  <si>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</si>
  <si>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</si>
  <si>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</si>
  <si>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</si>
  <si>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</si>
  <si>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</si>
  <si>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</si>
  <si>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</si>
  <si>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</si>
  <si>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</si>
  <si>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</si>
  <si>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</si>
  <si>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</si>
  <si>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</si>
  <si>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</si>
  <si>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</si>
  <si>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</si>
  <si>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</si>
  <si>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</si>
  <si>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</si>
  <si>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</si>
  <si>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</si>
  <si>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</si>
  <si>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</si>
  <si>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</si>
  <si>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</si>
  <si>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</si>
  <si>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</si>
  <si>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</si>
  <si>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</si>
  <si>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</si>
  <si>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</si>
  <si>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</si>
  <si>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</si>
  <si>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</si>
  <si>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</si>
  <si>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</si>
  <si>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</si>
  <si>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</si>
  <si>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</si>
  <si>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</si>
  <si>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</si>
  <si>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</si>
  <si>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</si>
  <si>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</si>
  <si>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</si>
  <si>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</si>
  <si>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</si>
  <si>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</si>
  <si>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</si>
  <si>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</si>
  <si>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</si>
  <si>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</si>
  <si>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</si>
  <si>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</si>
  <si>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</si>
  <si>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</si>
  <si>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</si>
  <si>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</si>
  <si>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</si>
  <si>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</si>
  <si>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</si>
  <si>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</si>
  <si>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</si>
  <si>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</si>
  <si>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</si>
  <si>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</si>
  <si>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</si>
  <si>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</si>
  <si>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</si>
  <si>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</si>
  <si>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</si>
  <si>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</si>
  <si>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</si>
  <si>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</si>
  <si>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</si>
  <si>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</si>
  <si>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</si>
  <si>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</si>
  <si>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</si>
  <si>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</si>
  <si>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</si>
  <si>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</si>
  <si>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</si>
  <si>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</si>
  <si>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</si>
  <si>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</si>
  <si>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</si>
  <si>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</si>
  <si>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</si>
  <si>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</si>
  <si>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</si>
  <si>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</si>
  <si>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</si>
  <si>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</si>
  <si>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</si>
  <si>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</si>
  <si>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</si>
  <si>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</si>
  <si>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</si>
  <si>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</si>
  <si>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</si>
  <si>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</si>
  <si>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</si>
  <si>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</si>
  <si>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</si>
  <si>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</si>
  <si>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</si>
  <si>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</si>
  <si>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</si>
  <si>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</si>
  <si>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</si>
  <si>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</si>
  <si>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</si>
  <si>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</si>
  <si>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</si>
  <si>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</si>
  <si>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</si>
  <si>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</si>
  <si>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</si>
  <si>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</si>
  <si>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</si>
  <si>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</si>
  <si>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</si>
  <si>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</si>
  <si>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</si>
  <si>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</si>
  <si>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</si>
  <si>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</si>
  <si>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</si>
  <si>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</si>
  <si>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</si>
  <si>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</si>
  <si>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</si>
  <si>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</si>
  <si>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</si>
  <si>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</si>
  <si>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</si>
  <si>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</si>
  <si>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</si>
  <si>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</si>
  <si>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</si>
  <si>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</si>
  <si>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</si>
  <si>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</si>
  <si>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</si>
  <si>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</si>
  <si>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</si>
  <si>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</si>
  <si>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</si>
  <si>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</si>
  <si>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</si>
  <si>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</si>
  <si>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</si>
  <si>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</si>
  <si>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</si>
  <si>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</si>
  <si>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</si>
  <si>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</si>
  <si>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</si>
  <si>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</si>
  <si>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</si>
  <si>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</si>
  <si>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</si>
  <si>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</si>
  <si>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</si>
  <si>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</si>
  <si>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</si>
  <si>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</si>
  <si>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</si>
  <si>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</si>
  <si>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</si>
  <si>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</si>
  <si>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</si>
  <si>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</si>
  <si>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</si>
  <si>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</si>
  <si>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</si>
  <si>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</si>
  <si>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</si>
  <si>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</si>
  <si>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</si>
  <si>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</si>
  <si>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</si>
  <si>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</si>
  <si>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</si>
  <si>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</si>
  <si>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</si>
  <si>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</si>
  <si>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</si>
  <si>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</si>
  <si>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</si>
  <si>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</si>
  <si>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</si>
  <si>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</si>
  <si>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</si>
  <si>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</si>
  <si>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</si>
  <si>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</si>
  <si>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</si>
  <si>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</si>
  <si>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</si>
  <si>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</si>
  <si>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</si>
  <si>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</si>
  <si>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</si>
  <si>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</si>
  <si>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</si>
  <si>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</si>
  <si>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</si>
  <si>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</si>
  <si>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</si>
  <si>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</si>
  <si>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</si>
  <si>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</si>
  <si>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</si>
  <si>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</si>
  <si>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</si>
  <si>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</si>
  <si>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</si>
  <si>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</si>
  <si>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</si>
  <si>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</si>
  <si>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</si>
  <si>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</si>
  <si>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</si>
  <si>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</si>
  <si>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</si>
  <si>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</si>
  <si>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</si>
  <si>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</si>
  <si>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</si>
  <si>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</si>
  <si>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</si>
  <si>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</si>
  <si>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</si>
  <si>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</si>
  <si>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</si>
  <si>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</si>
  <si>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</si>
  <si>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</si>
  <si>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</si>
  <si>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</si>
  <si>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</si>
  <si>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</si>
  <si>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</si>
  <si>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</si>
  <si>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</si>
  <si>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</si>
  <si>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</si>
  <si>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</si>
  <si>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</si>
  <si>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</si>
  <si>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</si>
  <si>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</si>
  <si>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</si>
  <si>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</si>
  <si>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</si>
  <si>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</si>
  <si>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</si>
  <si>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</si>
  <si>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</si>
  <si>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</si>
  <si>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</si>
  <si>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</si>
  <si>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</si>
  <si>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</si>
  <si>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</si>
  <si>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</si>
  <si>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</si>
  <si>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</si>
  <si>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</si>
  <si>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</si>
  <si>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</si>
  <si>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</si>
  <si>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</si>
  <si>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</si>
  <si>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</si>
  <si>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</si>
  <si>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</si>
  <si>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</si>
  <si>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</si>
  <si>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</si>
  <si>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</si>
  <si>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</si>
  <si>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</si>
  <si>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</si>
  <si>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</si>
  <si>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</si>
  <si>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</si>
  <si>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</si>
  <si>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</si>
  <si>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</si>
  <si>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</si>
  <si>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</si>
  <si>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</si>
  <si>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</si>
  <si>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</si>
  <si>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</si>
  <si>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</si>
  <si>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</si>
  <si>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</si>
  <si>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</si>
  <si>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</si>
  <si>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</si>
  <si>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</si>
  <si>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</si>
  <si>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</si>
  <si>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</si>
  <si>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</si>
  <si>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</si>
  <si>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</si>
  <si>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</si>
  <si>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</si>
  <si>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</si>
  <si>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</si>
  <si>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</si>
  <si>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</si>
  <si>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</si>
  <si>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</si>
  <si>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</si>
  <si>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</si>
  <si>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</si>
  <si>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</si>
  <si>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</si>
  <si>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</si>
  <si>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</si>
  <si>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</si>
  <si>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</si>
  <si>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</si>
  <si>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</si>
  <si>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</si>
  <si>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</si>
  <si>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</si>
  <si>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</si>
  <si>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</si>
  <si>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</si>
  <si>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</si>
  <si>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</si>
  <si>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</si>
  <si>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</si>
  <si>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</si>
  <si>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</si>
  <si>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</si>
  <si>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</si>
  <si>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</si>
  <si>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</si>
  <si>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</si>
  <si>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</si>
  <si>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</si>
  <si>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</si>
  <si>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</si>
  <si>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</si>
  <si>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</si>
  <si>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</si>
  <si>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</si>
  <si>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</si>
  <si>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</si>
  <si>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</si>
  <si>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</si>
  <si>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</si>
  <si>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</si>
  <si>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</si>
  <si>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</si>
  <si>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</si>
  <si>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</si>
  <si>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</si>
  <si>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</si>
  <si>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</si>
  <si>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</si>
  <si>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</si>
  <si>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</si>
  <si>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</si>
  <si>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</si>
  <si>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</si>
  <si>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</si>
  <si>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</si>
  <si>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</si>
  <si>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</si>
  <si>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</si>
  <si>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</si>
  <si>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</si>
  <si>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</si>
  <si>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</si>
  <si>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</si>
  <si>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</si>
  <si>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</si>
  <si>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</si>
  <si>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</si>
  <si>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</si>
  <si>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</si>
  <si>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</si>
  <si>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</si>
  <si>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</si>
  <si>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</si>
  <si>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</si>
  <si>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</si>
  <si>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</si>
  <si>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</si>
  <si>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</si>
  <si>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</si>
  <si>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</si>
  <si>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</si>
  <si>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</si>
  <si>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</si>
  <si>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</si>
  <si>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</si>
  <si>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</si>
  <si>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</si>
  <si>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</si>
  <si>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</si>
  <si>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</si>
  <si>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</si>
  <si>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</si>
  <si>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</si>
  <si>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</si>
  <si>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</si>
  <si>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</si>
  <si>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</si>
  <si>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</si>
  <si>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</si>
  <si>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</si>
  <si>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</si>
  <si>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</si>
  <si>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</si>
  <si>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</si>
  <si>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</si>
  <si>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</si>
  <si>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</si>
  <si>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</si>
  <si>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</si>
  <si>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</si>
  <si>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</si>
  <si>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</si>
  <si>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</si>
  <si>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</si>
  <si>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</si>
  <si>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</si>
  <si>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</si>
  <si>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</si>
  <si>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</si>
  <si>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</si>
  <si>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</si>
  <si>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</si>
  <si>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</si>
  <si>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</si>
  <si>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</si>
  <si>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</si>
  <si>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</si>
  <si>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</si>
  <si>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</si>
  <si>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</si>
  <si>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</si>
  <si>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</si>
  <si>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</si>
  <si>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</si>
  <si>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</si>
  <si>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</si>
  <si>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</si>
  <si>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</si>
  <si>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</si>
  <si>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</si>
  <si>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</si>
  <si>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</si>
  <si>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</si>
  <si>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</si>
  <si>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</si>
  <si>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</si>
  <si>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</si>
  <si>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</si>
  <si>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</si>
  <si>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</si>
  <si>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</si>
  <si>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</si>
  <si>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</si>
  <si>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</si>
  <si>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</si>
  <si>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</si>
  <si>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</si>
  <si>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</si>
  <si>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</si>
  <si>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</si>
  <si>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</si>
  <si>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</si>
  <si>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</si>
  <si>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</si>
  <si>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</si>
  <si>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</si>
  <si>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</si>
  <si>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</si>
  <si>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</si>
  <si>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</si>
  <si>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</si>
  <si>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</si>
  <si>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</si>
  <si>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</si>
  <si>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</si>
  <si>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</si>
  <si>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</si>
  <si>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</si>
  <si>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</si>
  <si>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</si>
  <si>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</si>
  <si>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</si>
  <si>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</si>
  <si>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</si>
  <si>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</si>
  <si>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</si>
  <si>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</si>
  <si>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</si>
  <si>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</si>
  <si>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</si>
  <si>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</si>
  <si>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</si>
  <si>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</si>
  <si>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</si>
  <si>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</si>
  <si>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</si>
  <si>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</si>
  <si>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</si>
  <si>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</si>
  <si>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</si>
  <si>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</si>
  <si>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</si>
  <si>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</si>
  <si>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</si>
  <si>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</si>
  <si>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</si>
  <si>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</si>
  <si>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</si>
  <si>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</si>
  <si>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</si>
  <si>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</si>
  <si>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</si>
  <si>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</si>
  <si>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</si>
  <si>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</si>
  <si>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</si>
  <si>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</si>
  <si>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</si>
  <si>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</si>
  <si>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</si>
  <si>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</si>
  <si>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</si>
  <si>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</si>
  <si>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</si>
  <si>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</si>
  <si>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</si>
  <si>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</si>
  <si>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</si>
  <si>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</si>
  <si>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</si>
  <si>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</si>
  <si>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</si>
  <si>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</si>
  <si>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</si>
  <si>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</si>
  <si>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</si>
  <si>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</si>
  <si>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</si>
  <si>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</si>
  <si>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</si>
  <si>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</si>
  <si>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</si>
  <si>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</si>
  <si>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</si>
  <si>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</si>
  <si>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</si>
  <si>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</si>
  <si>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</si>
  <si>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</si>
  <si>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</si>
  <si>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</si>
  <si>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</si>
  <si>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</si>
  <si>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</si>
  <si>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</si>
  <si>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</si>
  <si>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</si>
  <si>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</si>
  <si>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</si>
  <si>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</si>
  <si>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</si>
  <si>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</si>
  <si>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</si>
  <si>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</si>
  <si>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</si>
  <si>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</si>
  <si>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</si>
  <si>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</si>
  <si>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</si>
  <si>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</si>
  <si>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</si>
  <si>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</si>
  <si>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</si>
  <si>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</si>
  <si>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</si>
  <si>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</si>
  <si>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</si>
  <si>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</si>
  <si>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</si>
  <si>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</si>
  <si>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</si>
  <si>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</si>
  <si>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</si>
  <si>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</si>
  <si>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</si>
  <si>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</si>
  <si>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</si>
  <si>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</si>
  <si>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</si>
  <si>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</si>
  <si>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</si>
  <si>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</si>
  <si>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</si>
  <si>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</si>
  <si>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</si>
  <si>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</si>
  <si>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</si>
  <si>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</si>
  <si>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</si>
  <si>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</si>
  <si>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</si>
  <si>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</si>
  <si>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</si>
  <si>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</si>
  <si>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</si>
  <si>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</si>
  <si>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</si>
  <si>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</si>
  <si>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</si>
  <si>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</si>
  <si>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</si>
  <si>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</si>
  <si>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</si>
  <si>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</si>
  <si>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</si>
  <si>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</si>
  <si>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</si>
  <si>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</si>
  <si>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</si>
  <si>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</si>
  <si>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</si>
  <si>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</si>
  <si>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</si>
  <si>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</si>
  <si>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</si>
  <si>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</si>
  <si>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</si>
  <si>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</si>
  <si>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</si>
  <si>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</si>
  <si>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</si>
  <si>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</si>
  <si>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</si>
  <si>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</si>
  <si>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</si>
  <si>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</si>
  <si>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</si>
  <si>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</si>
  <si>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</si>
  <si>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</si>
  <si>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</si>
  <si>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</si>
  <si>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</si>
  <si>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</si>
  <si>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</si>
  <si>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</si>
  <si>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</si>
  <si>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</si>
  <si>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</si>
  <si>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</si>
  <si>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</si>
  <si>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</si>
  <si>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</si>
  <si>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</si>
  <si>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</si>
  <si>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</si>
  <si>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</si>
  <si>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</si>
  <si>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</si>
  <si>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</si>
  <si>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</si>
  <si>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</si>
  <si>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</si>
  <si>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</si>
  <si>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</si>
  <si>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</si>
  <si>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</si>
  <si>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</si>
  <si>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</si>
  <si>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</si>
  <si>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</si>
  <si>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</si>
  <si>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</si>
  <si>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</si>
  <si>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</si>
  <si>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</si>
  <si>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</si>
  <si>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</si>
  <si>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</si>
  <si>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</si>
  <si>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</si>
  <si>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</si>
  <si>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</si>
  <si>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</si>
  <si>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</si>
  <si>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</si>
  <si>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</si>
  <si>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</si>
  <si>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</si>
  <si>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</si>
  <si>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</si>
  <si>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</si>
  <si>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</si>
  <si>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</si>
  <si>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</si>
  <si>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</si>
  <si>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</si>
  <si>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</si>
  <si>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</si>
  <si>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</si>
  <si>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</si>
  <si>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</si>
  <si>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</si>
  <si>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</si>
  <si>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</si>
  <si>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</si>
  <si>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</si>
  <si>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</si>
  <si>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</si>
  <si>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</si>
  <si>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</si>
  <si>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</si>
  <si>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</si>
  <si>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</si>
  <si>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</si>
  <si>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</si>
  <si>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</si>
  <si>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</si>
  <si>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</si>
  <si>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</si>
  <si>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</si>
  <si>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</si>
  <si>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</si>
  <si>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</si>
  <si>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</si>
  <si>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</si>
  <si>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</si>
  <si>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</si>
  <si>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</si>
  <si>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</si>
  <si>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</si>
  <si>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</si>
  <si>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</si>
  <si>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</si>
  <si>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</si>
  <si>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</si>
  <si>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</si>
  <si>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</si>
  <si>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</si>
  <si>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</si>
  <si>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</si>
  <si>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</si>
  <si>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</si>
  <si>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</si>
  <si>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</si>
  <si>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</si>
  <si>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</si>
  <si>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</si>
  <si>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</si>
  <si>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</si>
  <si>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</si>
  <si>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</si>
  <si>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</si>
  <si>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</si>
  <si>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</si>
  <si>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</si>
  <si>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</si>
  <si>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</si>
  <si>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</si>
  <si>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</si>
  <si>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</si>
  <si>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</si>
  <si>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</si>
  <si>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</si>
  <si>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</si>
  <si>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</si>
  <si>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</si>
  <si>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</si>
  <si>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</si>
  <si>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</si>
  <si>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</si>
  <si>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</si>
  <si>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</si>
  <si>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</si>
  <si>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</si>
  <si>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</si>
  <si>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</si>
  <si>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</si>
  <si>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</si>
  <si>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</si>
  <si>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</si>
  <si>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</si>
  <si>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</si>
  <si>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</si>
  <si>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</si>
  <si>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</si>
  <si>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</si>
  <si>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</si>
  <si>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</si>
  <si>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</si>
  <si>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</si>
  <si>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</si>
  <si>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</si>
  <si>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</si>
  <si>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</si>
  <si>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</si>
  <si>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</si>
  <si>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</si>
  <si>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</si>
  <si>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</si>
  <si>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</si>
  <si>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</si>
  <si>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</si>
  <si>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</si>
  <si>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</si>
  <si>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</si>
  <si>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</si>
  <si>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</si>
  <si>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</si>
  <si>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</si>
  <si>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</si>
  <si>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</si>
  <si>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</si>
  <si>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</si>
  <si>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</si>
  <si>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</si>
  <si>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</si>
  <si>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</si>
  <si>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</si>
  <si>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</si>
  <si>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</si>
  <si>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</si>
  <si>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</si>
  <si>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</si>
  <si>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</si>
  <si>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</si>
  <si>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</si>
  <si>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</si>
  <si>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</si>
  <si>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</si>
  <si>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</si>
  <si>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</si>
  <si>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</si>
  <si>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</si>
  <si>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</si>
  <si>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</si>
  <si>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</si>
  <si>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</si>
  <si>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</si>
  <si>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</si>
  <si>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</si>
  <si>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</si>
  <si>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</si>
  <si>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</si>
  <si>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</si>
  <si>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</si>
  <si>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</si>
  <si>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</si>
  <si>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</si>
  <si>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</si>
  <si>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</si>
  <si>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</si>
  <si>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</si>
  <si>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</si>
  <si>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</si>
  <si>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</si>
  <si>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</si>
  <si>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</si>
  <si>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</si>
  <si>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</si>
  <si>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</si>
  <si>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</si>
  <si>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</si>
  <si>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</si>
  <si>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</si>
  <si>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</si>
  <si>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</si>
  <si>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</si>
  <si>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</si>
  <si>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</si>
  <si>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</si>
  <si>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</si>
  <si>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</si>
  <si>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</si>
  <si>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</si>
  <si>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</si>
  <si>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</si>
  <si>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</si>
  <si>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</si>
  <si>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</si>
  <si>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</si>
  <si>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</si>
  <si>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</si>
  <si>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</si>
  <si>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</si>
  <si>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</si>
  <si>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</si>
  <si>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</si>
  <si>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</si>
  <si>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</si>
  <si>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</si>
  <si>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</si>
  <si>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</si>
  <si>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</si>
  <si>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</si>
  <si>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</si>
  <si>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</si>
  <si>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</si>
  <si>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</si>
  <si>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</si>
  <si>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</si>
  <si>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</si>
  <si>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</si>
  <si>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</si>
  <si>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</si>
  <si>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</si>
  <si>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</si>
  <si>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</si>
  <si>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</si>
  <si>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</si>
  <si>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</si>
  <si>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</si>
  <si>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</si>
  <si>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</si>
  <si>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</si>
  <si>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</si>
  <si>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</si>
  <si>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</si>
  <si>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</si>
  <si>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</si>
  <si>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</si>
  <si>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</si>
  <si>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</si>
  <si>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</si>
  <si>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</si>
  <si>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</si>
  <si>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</si>
  <si>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</si>
  <si>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</si>
  <si>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</si>
  <si>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</si>
  <si>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</si>
  <si>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</si>
  <si>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</si>
  <si>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</si>
  <si>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</si>
  <si>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</si>
  <si>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</si>
  <si>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</si>
  <si>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</si>
  <si>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</si>
  <si>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</si>
  <si>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</si>
  <si>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</si>
  <si>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</si>
  <si>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</si>
  <si>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</si>
  <si>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</si>
  <si>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</si>
  <si>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</si>
  <si>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</si>
  <si>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</si>
  <si>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</si>
  <si>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</si>
  <si>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</si>
  <si>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</si>
  <si>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</si>
  <si>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</si>
  <si>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</si>
  <si>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</si>
  <si>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</si>
  <si>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</si>
  <si>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</si>
  <si>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</si>
  <si>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</si>
  <si>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</si>
  <si>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</si>
  <si>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</si>
  <si>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</si>
  <si>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</si>
  <si>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</si>
  <si>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</si>
  <si>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</si>
  <si>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</si>
  <si>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</si>
  <si>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</si>
  <si>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</si>
  <si>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</si>
  <si>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</si>
  <si>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</si>
  <si>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</si>
  <si>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</si>
  <si>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</si>
  <si>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</si>
  <si>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</si>
  <si>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</si>
  <si>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</si>
  <si>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</si>
  <si>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</si>
  <si>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</si>
  <si>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</si>
  <si>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</si>
  <si>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</si>
  <si>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</si>
  <si>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</si>
  <si>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</si>
  <si>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</si>
  <si>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</si>
  <si>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</si>
  <si>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</si>
  <si>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</si>
  <si>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</si>
  <si>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</si>
  <si>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</si>
  <si>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</si>
  <si>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</si>
  <si>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</si>
  <si>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</si>
  <si>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</si>
  <si>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</si>
  <si>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</si>
  <si>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</si>
  <si>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</si>
  <si>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</si>
  <si>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</si>
  <si>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</si>
  <si>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</si>
  <si>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</si>
  <si>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</si>
  <si>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</si>
  <si>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</si>
  <si>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</si>
  <si>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</si>
  <si>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</si>
  <si>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</si>
  <si>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</si>
  <si>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</si>
  <si>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</si>
  <si>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</si>
  <si>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</si>
  <si>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</si>
  <si>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</si>
  <si>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</si>
  <si>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</si>
  <si>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</si>
  <si>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</si>
  <si>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</si>
  <si>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</si>
  <si>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</si>
  <si>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</si>
  <si>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</si>
  <si>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</si>
  <si>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</si>
  <si>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</si>
  <si>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</si>
  <si>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</si>
  <si>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</si>
  <si>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</si>
  <si>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</si>
  <si>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</si>
  <si>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</si>
  <si>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</si>
  <si>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</si>
  <si>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</si>
  <si>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</si>
  <si>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</si>
  <si>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</si>
  <si>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</si>
  <si>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</si>
  <si>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</si>
  <si>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</si>
  <si>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</si>
  <si>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</si>
  <si>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</si>
  <si>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</si>
  <si>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</si>
  <si>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</si>
  <si>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</si>
  <si>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</si>
  <si>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</si>
  <si>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</si>
  <si>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</si>
  <si>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</si>
  <si>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</si>
  <si>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</si>
  <si>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</si>
  <si>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</si>
  <si>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</si>
  <si>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</si>
  <si>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</si>
  <si>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</si>
  <si>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</si>
  <si>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</si>
  <si>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</si>
  <si>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</si>
  <si>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</si>
  <si>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</si>
  <si>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</si>
  <si>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</si>
  <si>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</si>
  <si>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</si>
  <si>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</si>
  <si>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</si>
  <si>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</si>
  <si>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</si>
  <si>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</si>
  <si>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</si>
  <si>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</si>
  <si>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</si>
  <si>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</si>
  <si>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</si>
  <si>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</si>
  <si>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</si>
  <si>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</si>
  <si>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</si>
  <si>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</si>
  <si>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</si>
  <si>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</si>
  <si>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</si>
  <si>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</si>
  <si>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</si>
  <si>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</si>
  <si>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</si>
  <si>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</si>
  <si>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</si>
  <si>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</si>
  <si>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</si>
  <si>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</si>
  <si>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</si>
  <si>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</si>
  <si>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</si>
  <si>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</si>
  <si>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</si>
  <si>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</si>
  <si>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</si>
  <si>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</si>
  <si>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</si>
  <si>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</si>
  <si>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</si>
  <si>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</si>
  <si>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</si>
  <si>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</si>
  <si>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</si>
  <si>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</si>
  <si>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</si>
  <si>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</si>
  <si>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</si>
  <si>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</si>
  <si>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</si>
  <si>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</si>
  <si>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</si>
  <si>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</si>
  <si>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</si>
  <si>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</si>
  <si>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</si>
  <si>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</si>
  <si>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</si>
  <si>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</si>
  <si>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</si>
  <si>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</si>
  <si>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</si>
  <si>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</si>
  <si>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</si>
  <si>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</si>
  <si>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</si>
  <si>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</si>
  <si>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</si>
  <si>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</si>
  <si>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</si>
  <si>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</si>
  <si>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</si>
  <si>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</si>
  <si>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</si>
  <si>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</si>
  <si>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</si>
  <si>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</si>
  <si>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</si>
  <si>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</si>
  <si>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</si>
  <si>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</si>
  <si>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</si>
  <si>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</si>
  <si>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</si>
  <si>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</si>
  <si>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</si>
  <si>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</si>
  <si>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</si>
  <si>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</si>
  <si>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</si>
  <si>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</si>
  <si>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</si>
  <si>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</si>
  <si>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</si>
  <si>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</si>
  <si>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</si>
  <si>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</si>
  <si>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</si>
  <si>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</si>
  <si>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</si>
  <si>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</si>
  <si>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</si>
  <si>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</si>
  <si>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</si>
  <si>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</si>
  <si>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</si>
  <si>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</si>
  <si>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</si>
  <si>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</si>
  <si>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</si>
  <si>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</si>
  <si>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</si>
  <si>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</si>
  <si>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</si>
  <si>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</si>
  <si>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</si>
  <si>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</si>
  <si>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</si>
  <si>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</si>
  <si>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</si>
  <si>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</si>
  <si>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</si>
  <si>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</si>
  <si>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</si>
  <si>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</si>
  <si>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</si>
  <si>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</si>
  <si>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</si>
  <si>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</si>
  <si>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</si>
  <si>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</si>
  <si>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</si>
  <si>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</si>
  <si>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</si>
  <si>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</si>
  <si>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</si>
  <si>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</si>
  <si>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</si>
  <si>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</si>
  <si>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</si>
  <si>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</si>
  <si>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</si>
  <si>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</si>
  <si>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</si>
  <si>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</si>
  <si>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</si>
  <si>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</si>
  <si>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</si>
  <si>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</si>
  <si>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</si>
  <si>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</si>
  <si>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</si>
  <si>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</si>
  <si>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</si>
  <si>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</si>
  <si>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</si>
  <si>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</si>
  <si>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</si>
  <si>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</si>
  <si>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</si>
  <si>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</si>
  <si>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</si>
  <si>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</si>
  <si>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</si>
  <si>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</si>
  <si>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</si>
  <si>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</si>
  <si>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</si>
  <si>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</si>
  <si>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</si>
  <si>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</si>
  <si>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</si>
  <si>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</si>
  <si>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</si>
  <si>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</si>
  <si>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</si>
  <si>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</si>
  <si>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</si>
  <si>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</si>
  <si>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</si>
  <si>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</si>
  <si>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</si>
  <si>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</si>
  <si>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</si>
  <si>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</si>
  <si>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</si>
  <si>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</si>
  <si>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</si>
  <si>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</si>
  <si>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</si>
  <si>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</si>
  <si>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</si>
  <si>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</si>
  <si>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</si>
  <si>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</si>
  <si>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</si>
  <si>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</si>
  <si>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</si>
  <si>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</si>
  <si>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</si>
  <si>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</si>
  <si>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</si>
  <si>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</si>
  <si>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</si>
  <si>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</si>
  <si>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</si>
  <si>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</si>
  <si>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</si>
  <si>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</si>
  <si>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</si>
  <si>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</si>
  <si>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</si>
  <si>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</si>
  <si>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</si>
  <si>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</si>
  <si>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</si>
  <si>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</si>
  <si>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</si>
  <si>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</si>
  <si>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</si>
  <si>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</si>
  <si>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</si>
  <si>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</si>
  <si>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</si>
  <si>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</si>
  <si>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</si>
  <si>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</si>
  <si>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</si>
  <si>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</si>
  <si>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</si>
  <si>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</si>
  <si>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</si>
  <si>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</si>
  <si>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</si>
  <si>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</si>
  <si>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</si>
  <si>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</si>
  <si>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</si>
  <si>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</si>
  <si>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</si>
  <si>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</si>
  <si>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</si>
  <si>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</si>
  <si>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</si>
  <si>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</si>
  <si>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</si>
  <si>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</si>
  <si>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</si>
  <si>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</si>
  <si>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</si>
  <si>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</si>
  <si>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</si>
  <si>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</si>
  <si>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</si>
  <si>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</si>
  <si>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</si>
  <si>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</si>
  <si>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</si>
  <si>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</si>
  <si>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</si>
  <si>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</si>
  <si>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</si>
  <si>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</si>
  <si>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</si>
  <si>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</si>
  <si>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</si>
  <si>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</si>
  <si>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</si>
  <si>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</si>
  <si>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</si>
  <si>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</si>
  <si>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</si>
  <si>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</si>
  <si>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</si>
  <si>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</si>
  <si>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</si>
  <si>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</si>
  <si>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</si>
  <si>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</si>
  <si>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</si>
  <si>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</si>
  <si>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</si>
  <si>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</si>
  <si>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</si>
  <si>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</si>
  <si>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</si>
  <si>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</si>
  <si>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</si>
  <si>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</si>
  <si>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</si>
  <si>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</si>
  <si>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</si>
  <si>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</si>
  <si>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</si>
  <si>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</si>
  <si>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</si>
  <si>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</si>
  <si>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</si>
  <si>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</si>
  <si>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</si>
  <si>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</si>
  <si>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</si>
  <si>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</si>
  <si>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</si>
  <si>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</si>
  <si>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</si>
  <si>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</si>
  <si>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</si>
  <si>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</si>
  <si>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</si>
  <si>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</si>
  <si>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</si>
  <si>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</si>
  <si>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</si>
  <si>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</si>
  <si>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</si>
  <si>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</si>
  <si>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</si>
  <si>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</si>
  <si>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</si>
  <si>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</si>
  <si>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</si>
  <si>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</si>
  <si>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</si>
  <si>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</si>
  <si>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</si>
  <si>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</si>
  <si>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</si>
  <si>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</si>
  <si>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</si>
  <si>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</si>
  <si>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</si>
  <si>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</si>
  <si>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</si>
  <si>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</si>
  <si>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</si>
  <si>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</si>
  <si>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</si>
  <si>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</si>
  <si>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</si>
  <si>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</si>
  <si>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</si>
  <si>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</si>
  <si>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</si>
  <si>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</si>
  <si>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</si>
  <si>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</si>
  <si>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</si>
  <si>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</si>
  <si>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</si>
  <si>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</si>
  <si>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</si>
  <si>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</si>
  <si>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</si>
  <si>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</si>
  <si>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</si>
  <si>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</si>
  <si>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</si>
  <si>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</si>
  <si>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</si>
  <si>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</si>
  <si>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</si>
  <si>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</si>
  <si>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</si>
  <si>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</si>
  <si>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</si>
  <si>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</si>
  <si>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</si>
  <si>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</si>
  <si>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</si>
  <si>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</si>
  <si>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</si>
  <si>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</si>
  <si>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</si>
  <si>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</si>
  <si>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</si>
  <si>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</si>
  <si>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</si>
  <si>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</si>
  <si>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</si>
  <si>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</si>
  <si>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</si>
  <si>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</si>
  <si>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</si>
  <si>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</si>
  <si>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</si>
  <si>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</si>
  <si>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</si>
  <si>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</si>
  <si>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</si>
  <si>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</si>
  <si>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</si>
  <si>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</si>
  <si>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</si>
  <si>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</si>
  <si>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</si>
  <si>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</si>
  <si>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</si>
  <si>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</si>
  <si>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</si>
  <si>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</si>
  <si>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</si>
  <si>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</si>
  <si>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</si>
  <si>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</si>
  <si>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</si>
  <si>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</si>
  <si>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</si>
  <si>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</si>
  <si>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</si>
  <si>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</si>
  <si>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</si>
  <si>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</si>
  <si>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</si>
  <si>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</si>
  <si>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</si>
  <si>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</si>
  <si>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</si>
  <si>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</si>
  <si>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</si>
  <si>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</si>
  <si>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</si>
  <si>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</si>
  <si>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</si>
  <si>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</si>
  <si>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</si>
  <si>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</si>
  <si>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</si>
  <si>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</si>
  <si>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</si>
  <si>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</si>
  <si>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</si>
  <si>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</si>
  <si>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</si>
  <si>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</si>
  <si>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</si>
  <si>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</si>
  <si>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</si>
  <si>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</si>
  <si>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</si>
  <si>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</si>
  <si>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</si>
  <si>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</si>
  <si>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</si>
  <si>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</si>
  <si>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</si>
  <si>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</si>
  <si>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</si>
  <si>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</si>
  <si>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</si>
  <si>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</si>
  <si>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</si>
  <si>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</si>
  <si>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</si>
  <si>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</si>
  <si>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</si>
  <si>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</si>
  <si>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</si>
  <si>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</si>
  <si>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</si>
  <si>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</si>
  <si>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</si>
  <si>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</si>
  <si>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</si>
  <si>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</si>
  <si>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</si>
  <si>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</si>
  <si>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</si>
  <si>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</si>
  <si>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</si>
  <si>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</si>
  <si>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</si>
  <si>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</si>
  <si>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</si>
  <si>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</si>
  <si>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</si>
  <si>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</si>
  <si>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</si>
  <si>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</si>
  <si>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</si>
  <si>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</si>
  <si>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</si>
  <si>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</si>
  <si>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</si>
  <si>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</si>
  <si>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</si>
  <si>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</si>
  <si>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</si>
  <si>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</si>
  <si>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</si>
  <si>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</si>
  <si>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</si>
  <si>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</si>
  <si>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</si>
  <si>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</si>
  <si>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</si>
  <si>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</si>
  <si>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</si>
  <si>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</si>
  <si>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</si>
  <si>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</si>
  <si>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</si>
  <si>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</si>
  <si>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</si>
  <si>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</si>
  <si>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</si>
  <si>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</si>
  <si>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</si>
  <si>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</si>
  <si>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</si>
  <si>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</si>
  <si>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</si>
  <si>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</si>
  <si>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</si>
  <si>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</si>
  <si>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</si>
  <si>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</si>
  <si>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</si>
  <si>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</si>
  <si>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</si>
  <si>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</si>
  <si>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</si>
  <si>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</si>
  <si>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</si>
  <si>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</si>
  <si>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</si>
  <si>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</si>
  <si>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</si>
  <si>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</si>
  <si>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</si>
  <si>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</si>
  <si>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</si>
  <si>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</si>
  <si>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</si>
  <si>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</si>
  <si>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</si>
  <si>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</si>
  <si>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</si>
  <si>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</si>
  <si>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</si>
  <si>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</si>
  <si>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</si>
  <si>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</si>
  <si>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</si>
  <si>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</si>
  <si>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</si>
  <si>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</si>
  <si>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</si>
  <si>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</si>
  <si>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</si>
  <si>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</si>
  <si>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</si>
  <si>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</si>
  <si>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</si>
  <si>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</si>
  <si>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</si>
  <si>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</si>
  <si>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</si>
  <si>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</si>
  <si>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</si>
  <si>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</si>
  <si>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</si>
  <si>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</si>
  <si>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</si>
  <si>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</si>
  <si>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</si>
  <si>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</si>
  <si>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</si>
  <si>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</si>
  <si>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</si>
  <si>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</si>
  <si>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</si>
  <si>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</si>
  <si>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</si>
  <si>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</si>
  <si>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</si>
  <si>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</si>
  <si>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</si>
  <si>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</si>
  <si>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</si>
  <si>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</si>
  <si>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</si>
  <si>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</si>
  <si>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</si>
  <si>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</si>
  <si>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</si>
  <si>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</si>
  <si>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</si>
  <si>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</si>
  <si>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</si>
  <si>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</si>
  <si>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</si>
  <si>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</si>
  <si>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</si>
  <si>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</si>
  <si>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</si>
  <si>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</si>
  <si>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</si>
  <si>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</si>
  <si>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</si>
  <si>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</si>
  <si>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</si>
  <si>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</si>
  <si>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</si>
  <si>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</si>
  <si>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</si>
  <si>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</si>
  <si>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</si>
  <si>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</si>
  <si>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</si>
  <si>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</si>
  <si>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</si>
  <si>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</si>
  <si>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</si>
  <si>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</si>
  <si>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</si>
  <si>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</si>
  <si>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</si>
  <si>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</si>
  <si>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</si>
  <si>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</si>
  <si>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</si>
  <si>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</si>
  <si>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</si>
  <si>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</si>
  <si>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</si>
  <si>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</si>
  <si>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</si>
  <si>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</si>
  <si>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</si>
  <si>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</si>
  <si>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</si>
  <si>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</si>
  <si>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</si>
  <si>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</si>
  <si>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</si>
  <si>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</si>
  <si>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</si>
  <si>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</si>
  <si>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</si>
  <si>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</si>
  <si>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</si>
  <si>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</si>
  <si>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</si>
  <si>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</si>
  <si>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</si>
  <si>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</si>
  <si>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</si>
  <si>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</si>
  <si>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</si>
  <si>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</si>
  <si>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</si>
  <si>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</si>
  <si>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</si>
  <si>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</si>
  <si>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</si>
  <si>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</si>
  <si>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</si>
  <si>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</si>
  <si>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</si>
  <si>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</si>
  <si>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</si>
  <si>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</si>
  <si>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</si>
  <si>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</si>
  <si>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</si>
  <si>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</si>
  <si>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</si>
  <si>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</si>
  <si>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</si>
  <si>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</si>
  <si>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</si>
  <si>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</si>
  <si>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</si>
  <si>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</si>
  <si>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</si>
  <si>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</si>
  <si>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</si>
  <si>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</si>
  <si>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</si>
  <si>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</si>
  <si>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</si>
  <si>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</si>
  <si>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</si>
  <si>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</si>
  <si>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</si>
  <si>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</si>
  <si>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</si>
  <si>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</si>
  <si>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</si>
  <si>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</si>
  <si>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</si>
  <si>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</si>
  <si>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</si>
  <si>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</si>
  <si>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</si>
  <si>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</si>
  <si>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</si>
  <si>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</si>
  <si>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</si>
  <si>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</si>
  <si>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</si>
  <si>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</si>
  <si>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</si>
  <si>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</si>
  <si>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</si>
  <si>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</si>
  <si>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</si>
  <si>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</si>
  <si>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</si>
  <si>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</si>
  <si>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</si>
  <si>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</si>
  <si>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</si>
  <si>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</si>
  <si>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</si>
  <si>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</si>
  <si>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</si>
  <si>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</si>
  <si>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</si>
  <si>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</si>
  <si>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</si>
  <si>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</si>
  <si>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</si>
  <si>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</si>
  <si>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</si>
  <si>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</si>
  <si>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</si>
  <si>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</si>
  <si>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</si>
  <si>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</si>
  <si>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</si>
  <si>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</si>
  <si>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</si>
  <si>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</si>
  <si>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</si>
  <si>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</si>
  <si>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</si>
  <si>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</si>
  <si>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</si>
  <si>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</si>
  <si>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</si>
  <si>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</si>
  <si>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</si>
  <si>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</si>
  <si>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</si>
  <si>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</si>
  <si>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</si>
  <si>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</si>
  <si>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</si>
  <si>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</si>
  <si>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</si>
  <si>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</si>
  <si>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</si>
  <si>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</si>
  <si>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</si>
  <si>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</si>
  <si>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</si>
  <si>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</si>
  <si>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</si>
  <si>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</si>
  <si>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</si>
  <si>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</si>
  <si>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</si>
  <si>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</si>
  <si>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</si>
  <si>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</si>
  <si>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</si>
  <si>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</si>
  <si>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</si>
  <si>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</si>
  <si>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</si>
  <si>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</si>
  <si>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</si>
  <si>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</si>
  <si>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</si>
  <si>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</si>
  <si>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</si>
  <si>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</si>
  <si>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</si>
  <si>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</si>
  <si>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</si>
  <si>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</si>
  <si>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</si>
  <si>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</si>
  <si>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</si>
  <si>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</si>
  <si>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</si>
  <si>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</si>
  <si>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</si>
  <si>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</si>
  <si>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</si>
  <si>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</si>
  <si>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</si>
  <si>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</si>
  <si>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</si>
  <si>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</si>
  <si>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</si>
  <si>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</si>
  <si>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</si>
  <si>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</si>
  <si>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</si>
  <si>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</si>
  <si>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</si>
  <si>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</si>
  <si>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</si>
  <si>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</si>
  <si>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</si>
  <si>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</si>
  <si>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</si>
  <si>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</si>
  <si>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</si>
  <si>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</si>
  <si>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</si>
  <si>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</si>
  <si>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</si>
  <si>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</si>
  <si>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</si>
  <si>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</si>
  <si>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</si>
  <si>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</si>
  <si>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</si>
  <si>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</si>
  <si>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</si>
  <si>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</si>
  <si>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</si>
  <si>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</si>
  <si>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</si>
  <si>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</si>
  <si>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</si>
  <si>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</si>
  <si>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</si>
  <si>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</si>
  <si>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</si>
  <si>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</si>
  <si>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</si>
  <si>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</si>
  <si>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</si>
  <si>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</si>
  <si>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</si>
  <si>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</si>
  <si>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</si>
  <si>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</si>
  <si>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</si>
  <si>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</si>
  <si>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</si>
  <si>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</si>
  <si>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</si>
  <si>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</si>
  <si>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</si>
  <si>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</si>
  <si>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</si>
  <si>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</si>
  <si>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</si>
  <si>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</si>
  <si>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</si>
  <si>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</si>
  <si>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</si>
  <si>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</si>
  <si>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</si>
  <si>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</si>
  <si>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</si>
  <si>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</si>
  <si>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</si>
  <si>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</si>
  <si>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</si>
  <si>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</si>
  <si>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</si>
  <si>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</si>
  <si>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</si>
  <si>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</si>
  <si>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</si>
  <si>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</si>
  <si>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</si>
  <si>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</si>
  <si>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</si>
  <si>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</si>
  <si>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</si>
  <si>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</si>
  <si>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</si>
  <si>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</si>
  <si>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</si>
  <si>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</si>
  <si>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</si>
  <si>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</si>
  <si>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</si>
  <si>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</si>
  <si>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</si>
  <si>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</si>
  <si>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</si>
  <si>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</si>
  <si>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</si>
  <si>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</si>
  <si>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</si>
  <si>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</si>
  <si>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</si>
  <si>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</si>
  <si>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</si>
  <si>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</si>
  <si>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</si>
  <si>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</si>
  <si>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</si>
  <si>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</si>
  <si>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</si>
  <si>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</si>
  <si>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</si>
  <si>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</si>
  <si>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</si>
  <si>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</si>
  <si>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</si>
  <si>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</si>
  <si>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</si>
  <si>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</si>
  <si>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</si>
  <si>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</si>
  <si>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</si>
  <si>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</si>
  <si>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</si>
  <si>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</si>
  <si>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</si>
  <si>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</si>
  <si>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</si>
  <si>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</si>
  <si>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</si>
  <si>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</si>
  <si>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</si>
  <si>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</si>
  <si>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</si>
  <si>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</si>
  <si>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</si>
  <si>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</si>
  <si>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</si>
  <si>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</si>
  <si>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</si>
  <si>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</si>
  <si>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</si>
  <si>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</si>
  <si>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</si>
  <si>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</si>
  <si>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</si>
  <si>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</si>
  <si>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</si>
  <si>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</si>
  <si>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</si>
  <si>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</si>
  <si>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</si>
  <si>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</si>
  <si>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</si>
  <si>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</si>
  <si>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</si>
  <si>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</si>
  <si>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</si>
  <si>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</si>
  <si>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</si>
  <si>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</si>
  <si>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</si>
  <si>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</si>
  <si>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</si>
  <si>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</si>
  <si>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</si>
  <si>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</si>
  <si>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</si>
  <si>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</si>
  <si>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</si>
  <si>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</si>
  <si>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</si>
  <si>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</si>
  <si>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</si>
  <si>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</si>
  <si>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</si>
  <si>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</si>
  <si>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</si>
  <si>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</si>
  <si>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</si>
  <si>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</si>
  <si>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</si>
  <si>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</si>
  <si>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</si>
  <si>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</si>
  <si>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</si>
  <si>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</si>
  <si>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</si>
  <si>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</si>
  <si>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</si>
  <si>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</si>
  <si>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</si>
  <si>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</si>
  <si>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</si>
  <si>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</si>
  <si>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</si>
  <si>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</si>
  <si>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</si>
  <si>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</si>
  <si>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</si>
  <si>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</si>
  <si>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</si>
  <si>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</si>
  <si>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</si>
  <si>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</si>
  <si>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</si>
  <si>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</si>
  <si>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</si>
  <si>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</si>
  <si>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</si>
  <si>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</si>
  <si>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</si>
  <si>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</si>
  <si>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</si>
  <si>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</si>
  <si>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</si>
  <si>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</si>
  <si>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</si>
  <si>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</si>
  <si>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</si>
  <si>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</si>
  <si>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</si>
  <si>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</si>
  <si>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</si>
  <si>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</si>
  <si>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</si>
  <si>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</si>
  <si>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</si>
  <si>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</si>
  <si>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</si>
  <si>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</si>
  <si>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</si>
  <si>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</si>
  <si>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</si>
  <si>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</si>
  <si>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</si>
  <si>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</si>
  <si>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</si>
  <si>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</si>
  <si>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</si>
  <si>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</si>
  <si>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</si>
  <si>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</si>
  <si>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</si>
  <si>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</si>
  <si>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</si>
  <si>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</si>
  <si>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</si>
  <si>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</si>
  <si>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</si>
  <si>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</si>
  <si>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</si>
  <si>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</si>
  <si>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</si>
  <si>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</si>
  <si>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</si>
  <si>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</si>
  <si>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</si>
  <si>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</si>
  <si>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</si>
  <si>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</si>
  <si>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</si>
  <si>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</si>
  <si>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</si>
  <si>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</si>
  <si>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</si>
  <si>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</si>
  <si>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</si>
  <si>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</si>
  <si>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</si>
  <si>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</si>
  <si>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</si>
  <si>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</si>
  <si>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</si>
  <si>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</si>
  <si>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</si>
  <si>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</si>
  <si>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</si>
  <si>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</si>
  <si>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</si>
  <si>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</si>
  <si>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</si>
  <si>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</si>
  <si>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</si>
  <si>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</si>
  <si>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</si>
  <si>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</si>
  <si>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</si>
  <si>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</si>
  <si>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</si>
  <si>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</si>
  <si>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</si>
  <si>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</si>
  <si>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</si>
  <si>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</si>
  <si>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</si>
  <si>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</si>
  <si>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</si>
  <si>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</si>
  <si>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</si>
  <si>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</si>
  <si>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</si>
  <si>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</si>
  <si>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</si>
  <si>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</si>
  <si>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</si>
  <si>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</si>
  <si>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</si>
  <si>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</si>
  <si>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</si>
  <si>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</si>
  <si>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</si>
  <si>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</si>
  <si>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</si>
  <si>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</si>
  <si>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</si>
  <si>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</si>
  <si>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</si>
  <si>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</si>
  <si>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</si>
  <si>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</si>
  <si>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</si>
  <si>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</si>
  <si>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</si>
  <si>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</si>
  <si>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</si>
  <si>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</si>
  <si>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</si>
  <si>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</si>
  <si>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</si>
  <si>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</si>
  <si>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</si>
  <si>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</si>
  <si>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</si>
  <si>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</si>
  <si>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</si>
  <si>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</si>
  <si>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</si>
  <si>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</si>
  <si>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</si>
  <si>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</si>
  <si>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</si>
  <si>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</si>
  <si>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</si>
  <si>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</si>
  <si>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</si>
  <si>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</si>
  <si>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</si>
  <si>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</si>
  <si>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</si>
  <si>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</si>
  <si>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</si>
  <si>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</si>
  <si>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</si>
  <si>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</si>
  <si>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</si>
  <si>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</si>
  <si>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</si>
  <si>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</si>
  <si>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</si>
  <si>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</si>
  <si>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</si>
  <si>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</si>
  <si>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</si>
  <si>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</si>
  <si>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</si>
  <si>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</si>
  <si>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</si>
  <si>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</si>
  <si>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</si>
  <si>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</si>
  <si>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</si>
  <si>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</si>
  <si>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</si>
  <si>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</si>
  <si>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</si>
  <si>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</si>
  <si>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</si>
  <si>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</si>
  <si>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</si>
  <si>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</si>
  <si>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</si>
  <si>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</si>
  <si>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</si>
  <si>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</si>
  <si>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</si>
  <si>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</si>
  <si>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</si>
  <si>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</si>
  <si>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</si>
  <si>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</si>
  <si>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</si>
  <si>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</si>
  <si>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</si>
  <si>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</si>
  <si>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</si>
  <si>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</si>
  <si>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</si>
  <si>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</si>
  <si>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</si>
  <si>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</si>
  <si>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</si>
  <si>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</si>
  <si>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</si>
  <si>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</si>
  <si>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</si>
  <si>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</si>
  <si>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</si>
  <si>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</si>
  <si>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</si>
  <si>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</si>
  <si>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</si>
  <si>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</si>
  <si>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</si>
  <si>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</si>
  <si>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</si>
  <si>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</si>
  <si>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</si>
  <si>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</si>
  <si>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</si>
  <si>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</si>
  <si>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</si>
  <si>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</si>
  <si>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</si>
  <si>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</si>
  <si>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</si>
  <si>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</si>
  <si>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</si>
  <si>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</si>
  <si>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</si>
  <si>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</si>
  <si>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</si>
  <si>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</si>
  <si>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</si>
  <si>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</si>
  <si>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</si>
  <si>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</si>
  <si>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</si>
  <si>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</si>
  <si>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</si>
  <si>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</si>
  <si>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</si>
  <si>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</si>
  <si>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</si>
  <si>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</si>
  <si>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</si>
  <si>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</si>
  <si>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</si>
  <si>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</si>
  <si>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</si>
  <si>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</si>
  <si>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</si>
  <si>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</si>
  <si>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</si>
  <si>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</si>
  <si>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</si>
  <si>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</si>
  <si>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</si>
  <si>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</si>
  <si>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</si>
  <si>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</si>
  <si>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</si>
  <si>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</si>
  <si>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</si>
  <si>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</si>
  <si>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</si>
  <si>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</si>
  <si>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</si>
  <si>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</si>
  <si>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</si>
  <si>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</si>
  <si>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</si>
  <si>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</si>
  <si>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</si>
  <si>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</si>
  <si>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</si>
  <si>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</si>
  <si>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</si>
  <si>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</si>
  <si>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</si>
  <si>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</si>
  <si>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</si>
  <si>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</si>
  <si>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</si>
  <si>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</si>
  <si>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</si>
  <si>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</si>
  <si>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</si>
  <si>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</si>
  <si>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</si>
  <si>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</si>
  <si>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</si>
  <si>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</si>
  <si>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</si>
  <si>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</si>
  <si>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</si>
  <si>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</si>
  <si>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</si>
  <si>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</si>
  <si>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</si>
  <si>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</si>
  <si>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</si>
  <si>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</si>
  <si>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</si>
  <si>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</si>
  <si>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</si>
  <si>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</si>
  <si>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</si>
  <si>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</si>
  <si>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</si>
  <si>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</si>
  <si>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</si>
  <si>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</si>
  <si>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</si>
  <si>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</si>
  <si>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</si>
  <si>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</si>
  <si>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</si>
  <si>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</si>
  <si>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</si>
  <si>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</si>
  <si>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</si>
  <si>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</si>
  <si>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</si>
  <si>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</si>
  <si>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</si>
  <si>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</si>
  <si>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</si>
  <si>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</si>
  <si>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</si>
  <si>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</si>
  <si>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</si>
  <si>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</si>
  <si>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</si>
  <si>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</si>
  <si>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</si>
  <si>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</si>
  <si>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</si>
  <si>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</si>
  <si>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</si>
  <si>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</si>
  <si>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</si>
  <si>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</si>
  <si>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</si>
  <si>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</si>
  <si>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</si>
  <si>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</si>
  <si>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</si>
  <si>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</si>
  <si>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</si>
  <si>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</si>
  <si>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</si>
  <si>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</si>
  <si>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</si>
  <si>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</si>
  <si>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</si>
  <si>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</si>
  <si>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</si>
  <si>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</si>
  <si>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</si>
  <si>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</si>
  <si>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</si>
  <si>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</si>
  <si>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</si>
  <si>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</si>
  <si>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</si>
  <si>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</si>
  <si>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</si>
  <si>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</si>
  <si>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</si>
  <si>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</si>
  <si>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</si>
  <si>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</si>
  <si>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</si>
  <si>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</si>
  <si>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</si>
  <si>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</si>
  <si>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</si>
  <si>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</si>
  <si>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</si>
  <si>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</si>
  <si>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</si>
  <si>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</si>
  <si>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</si>
  <si>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</si>
  <si>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</si>
  <si>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</si>
  <si>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</si>
  <si>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</si>
  <si>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</si>
  <si>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</si>
  <si>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</si>
  <si>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</si>
  <si>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</si>
  <si>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</si>
  <si>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</si>
  <si>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</si>
  <si>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</si>
  <si>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</si>
  <si>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</si>
  <si>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</si>
  <si>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</si>
  <si>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</si>
  <si>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</si>
  <si>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</si>
  <si>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</si>
  <si>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</si>
  <si>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</si>
  <si>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</si>
  <si>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</si>
  <si>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</si>
  <si>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</si>
  <si>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</si>
  <si>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</si>
  <si>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</si>
  <si>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</si>
  <si>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</si>
  <si>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</si>
  <si>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</si>
  <si>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</si>
  <si>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</si>
  <si>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</si>
  <si>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</si>
  <si>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</si>
  <si>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</si>
  <si>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</si>
  <si>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</si>
  <si>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</si>
  <si>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</si>
  <si>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</si>
  <si>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</si>
  <si>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</si>
  <si>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</si>
  <si>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</si>
  <si>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</si>
  <si>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</si>
  <si>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</si>
  <si>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</si>
  <si>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</si>
  <si>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</si>
  <si>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</si>
  <si>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</si>
  <si>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</si>
  <si>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</si>
  <si>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</si>
  <si>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</si>
  <si>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</si>
  <si>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</si>
  <si>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</si>
  <si>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</si>
  <si>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</si>
  <si>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</si>
  <si>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</si>
  <si>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</si>
  <si>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</si>
  <si>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</si>
  <si>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</si>
  <si>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</si>
  <si>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</si>
  <si>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</si>
  <si>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</si>
  <si>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</si>
  <si>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</si>
  <si>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</si>
  <si>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</si>
  <si>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</si>
  <si>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</si>
  <si>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</si>
  <si>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</si>
  <si>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</si>
  <si>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</si>
  <si>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</si>
  <si>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</si>
  <si>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</si>
  <si>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</si>
  <si>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</si>
  <si>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</si>
  <si>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</si>
  <si>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</si>
  <si>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</si>
  <si>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</si>
  <si>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</si>
  <si>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</si>
  <si>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</si>
  <si>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</si>
  <si>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</si>
  <si>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</si>
  <si>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</si>
  <si>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</si>
  <si>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</si>
  <si>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</si>
  <si>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</si>
  <si>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</si>
  <si>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</si>
  <si>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</si>
  <si>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</si>
  <si>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</si>
  <si>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</si>
  <si>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</si>
  <si>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</si>
  <si>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</si>
  <si>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</si>
  <si>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</si>
  <si>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</si>
  <si>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</si>
  <si>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</si>
  <si>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</si>
  <si>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</si>
  <si>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</si>
  <si>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</si>
  <si>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</si>
  <si>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</si>
  <si>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</si>
  <si>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</si>
  <si>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</si>
  <si>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</si>
  <si>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</si>
  <si>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</si>
  <si>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</si>
  <si>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</si>
  <si>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</si>
  <si>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</si>
  <si>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</si>
  <si>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</si>
  <si>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</si>
  <si>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</si>
  <si>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</si>
  <si>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</si>
  <si>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</si>
  <si>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</si>
  <si>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</si>
  <si>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</si>
  <si>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</si>
  <si>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</si>
  <si>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</si>
  <si>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</si>
  <si>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</si>
  <si>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</si>
  <si>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</si>
  <si>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</si>
  <si>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</si>
  <si>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</si>
  <si>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</si>
  <si>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</si>
  <si>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</si>
  <si>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</si>
  <si>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</si>
  <si>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</si>
  <si>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</si>
  <si>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</si>
  <si>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</si>
  <si>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</si>
  <si>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</si>
  <si>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</si>
  <si>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</si>
  <si>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</si>
  <si>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</si>
  <si>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</si>
  <si>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</si>
  <si>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</si>
  <si>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</si>
  <si>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</si>
  <si>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</si>
  <si>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</si>
  <si>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</si>
  <si>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</si>
  <si>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</si>
  <si>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</si>
  <si>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</si>
  <si>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</si>
  <si>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</si>
  <si>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</si>
  <si>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</si>
  <si>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</si>
  <si>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</si>
  <si>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</si>
  <si>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</si>
  <si>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</si>
  <si>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</si>
  <si>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</si>
  <si>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</si>
  <si>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</si>
  <si>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</si>
  <si>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</si>
  <si>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</si>
  <si>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</si>
  <si>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</si>
  <si>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</si>
  <si>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</si>
  <si>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</si>
  <si>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</si>
  <si>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</si>
  <si>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</si>
  <si>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</si>
  <si>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</si>
  <si>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</si>
  <si>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</si>
  <si>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</si>
  <si>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</si>
  <si>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</si>
  <si>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</si>
  <si>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</si>
  <si>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</si>
  <si>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</si>
  <si>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</si>
  <si>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</si>
  <si>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</si>
  <si>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</si>
  <si>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</si>
  <si>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</si>
  <si>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</si>
  <si>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</si>
  <si>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</si>
  <si>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</si>
  <si>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</si>
  <si>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</si>
  <si>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</si>
  <si>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</si>
  <si>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</si>
  <si>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</si>
  <si>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</si>
  <si>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</si>
  <si>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</si>
  <si>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</si>
  <si>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</si>
  <si>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</si>
  <si>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</si>
  <si>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</si>
  <si>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</si>
  <si>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</si>
  <si>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</si>
  <si>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</si>
  <si>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</si>
  <si>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</si>
  <si>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</si>
  <si>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</si>
  <si>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</si>
  <si>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</si>
  <si>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</si>
  <si>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</si>
  <si>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</si>
  <si>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</si>
  <si>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</si>
  <si>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</si>
  <si>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</si>
  <si>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</si>
  <si>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</si>
  <si>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</si>
  <si>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</si>
  <si>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</si>
  <si>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</si>
  <si>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</si>
  <si>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</si>
  <si>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</si>
  <si>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</si>
  <si>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</si>
  <si>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</si>
  <si>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</si>
  <si>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</si>
  <si>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</si>
  <si>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</si>
  <si>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</si>
  <si>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</si>
  <si>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</si>
  <si>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</si>
  <si>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</si>
  <si>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</si>
  <si>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</si>
  <si>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</si>
  <si>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</si>
  <si>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</si>
  <si>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</si>
  <si>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</si>
  <si>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</si>
  <si>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</si>
  <si>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</si>
  <si>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</si>
  <si>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</si>
  <si>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</si>
  <si>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</si>
  <si>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</si>
  <si>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</si>
  <si>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</si>
  <si>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</si>
  <si>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</si>
  <si>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</si>
  <si>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</si>
  <si>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</si>
  <si>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</si>
  <si>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</si>
  <si>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</si>
  <si>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</si>
  <si>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</si>
  <si>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</si>
  <si>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</si>
  <si>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</si>
  <si>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</si>
  <si>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</si>
  <si>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</si>
  <si>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</si>
  <si>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</si>
  <si>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</si>
  <si>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</si>
  <si>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</si>
  <si>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</si>
  <si>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</si>
  <si>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</si>
  <si>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</si>
  <si>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</si>
  <si>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</si>
  <si>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</si>
  <si>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</si>
  <si>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</si>
  <si>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</si>
  <si>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</si>
  <si>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</si>
  <si>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</si>
  <si>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</si>
  <si>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</si>
  <si>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</si>
  <si>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</si>
  <si>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</si>
  <si>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</si>
  <si>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</si>
  <si>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</si>
  <si>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</si>
  <si>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</si>
  <si>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</si>
  <si>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</si>
  <si>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</si>
  <si>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</si>
  <si>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</si>
  <si>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</si>
  <si>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</si>
  <si>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</si>
  <si>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</si>
  <si>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</si>
  <si>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</si>
  <si>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</si>
  <si>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</si>
  <si>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</si>
  <si>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</si>
  <si>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</si>
  <si>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</si>
  <si>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</si>
  <si>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</si>
  <si>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</si>
  <si>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</si>
  <si>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</si>
  <si>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</si>
  <si>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</si>
  <si>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</si>
  <si>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</si>
  <si>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</si>
  <si>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</si>
  <si>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</si>
  <si>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</si>
  <si>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</si>
  <si>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</si>
  <si>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</si>
  <si>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</si>
  <si>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</si>
  <si>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</si>
  <si>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</si>
  <si>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</si>
  <si>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</si>
  <si>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</si>
  <si>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</si>
  <si>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</si>
  <si>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</si>
  <si>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</si>
  <si>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</si>
  <si>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</si>
  <si>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</si>
  <si>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</si>
  <si>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</si>
  <si>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</si>
  <si>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</si>
  <si>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</si>
  <si>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</si>
  <si>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</si>
  <si>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</si>
  <si>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</si>
  <si>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</si>
  <si>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</si>
  <si>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</si>
  <si>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</si>
  <si>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</si>
  <si>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</si>
  <si>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</si>
  <si>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</si>
  <si>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</si>
  <si>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</si>
  <si>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</si>
  <si>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</si>
  <si>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</si>
  <si>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</si>
  <si>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</si>
  <si>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</si>
  <si>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</si>
  <si>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</si>
  <si>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</si>
  <si>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</si>
  <si>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</si>
  <si>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</si>
  <si>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</si>
  <si>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</si>
  <si>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</si>
  <si>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</si>
  <si>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</si>
  <si>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</si>
  <si>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</si>
  <si>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</si>
  <si>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</si>
  <si>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</si>
  <si>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</si>
  <si>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</si>
  <si>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</si>
  <si>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</si>
  <si>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</si>
  <si>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</si>
  <si>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</si>
  <si>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</si>
  <si>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</si>
  <si>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</si>
  <si>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</si>
  <si>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</si>
  <si>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</si>
  <si>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</si>
  <si>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</si>
  <si>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</si>
  <si>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</si>
  <si>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</si>
  <si>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</si>
  <si>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</si>
  <si>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</si>
  <si>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</si>
  <si>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</si>
  <si>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</si>
  <si>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</si>
  <si>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</si>
  <si>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</si>
  <si>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</si>
  <si>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</si>
  <si>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</si>
  <si>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</si>
  <si>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</si>
  <si>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</si>
  <si>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</si>
  <si>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</si>
  <si>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</si>
  <si>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</si>
  <si>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</si>
  <si>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</si>
  <si>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</si>
  <si>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</si>
  <si>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</si>
  <si>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</si>
  <si>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</si>
  <si>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</si>
  <si>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</si>
  <si>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</si>
  <si>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</si>
  <si>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</si>
  <si>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</si>
  <si>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</si>
  <si>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</si>
  <si>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</si>
  <si>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</si>
  <si>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</si>
  <si>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</si>
  <si>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</si>
  <si>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</si>
  <si>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</si>
  <si>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</si>
  <si>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</si>
  <si>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</si>
  <si>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</si>
  <si>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</si>
  <si>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</si>
  <si>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</si>
  <si>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</si>
  <si>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</si>
  <si>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</si>
  <si>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</si>
  <si>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</si>
  <si>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</si>
  <si>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</si>
  <si>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</si>
  <si>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</si>
  <si>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</si>
  <si>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</si>
  <si>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</si>
  <si>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</si>
  <si>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</si>
  <si>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</si>
  <si>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</si>
  <si>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</si>
  <si>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</si>
  <si>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</si>
  <si>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</si>
  <si>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</si>
  <si>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</si>
  <si>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</si>
  <si>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</si>
  <si>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</si>
  <si>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</si>
  <si>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</si>
  <si>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</si>
  <si>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</si>
  <si>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</si>
  <si>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</si>
  <si>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</si>
  <si>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</si>
  <si>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</si>
  <si>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</si>
  <si>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</si>
  <si>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</si>
  <si>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</si>
  <si>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</si>
  <si>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</si>
  <si>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</si>
  <si>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</si>
  <si>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</si>
  <si>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</si>
  <si>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</si>
  <si>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</si>
  <si>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</si>
  <si>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</si>
  <si>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</si>
  <si>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</si>
  <si>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</si>
  <si>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</si>
  <si>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</si>
  <si>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</si>
  <si>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</si>
  <si>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</si>
  <si>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</si>
  <si>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</si>
  <si>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</si>
  <si>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</si>
  <si>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</si>
  <si>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</si>
  <si>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</si>
  <si>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</si>
  <si>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</si>
  <si>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</si>
  <si>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</si>
  <si>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</si>
  <si>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</si>
  <si>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</si>
  <si>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</si>
  <si>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</si>
  <si>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</si>
  <si>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</si>
  <si>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</si>
  <si>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</si>
  <si>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</si>
  <si>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</si>
  <si>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</si>
  <si>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</si>
  <si>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</si>
  <si>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</si>
  <si>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</si>
  <si>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</si>
  <si>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</si>
  <si>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</si>
  <si>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</si>
  <si>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</si>
  <si>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</si>
  <si>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</si>
  <si>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</si>
  <si>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</si>
  <si>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</si>
  <si>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</si>
  <si>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</si>
  <si>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</si>
  <si>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</si>
  <si>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</si>
  <si>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</si>
  <si>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</si>
  <si>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</si>
  <si>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</si>
  <si>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</si>
  <si>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</si>
  <si>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</si>
  <si>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</si>
  <si>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</si>
  <si>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</si>
  <si>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</si>
  <si>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</si>
  <si>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</si>
  <si>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</si>
  <si>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</si>
  <si>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</si>
  <si>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</si>
  <si>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</si>
  <si>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</si>
  <si>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</si>
  <si>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</si>
  <si>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</si>
  <si>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</si>
  <si>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</si>
  <si>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</si>
  <si>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</si>
  <si>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</si>
  <si>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</si>
  <si>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</si>
  <si>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</si>
  <si>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</si>
  <si>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</si>
  <si>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</si>
  <si>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</si>
  <si>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</si>
  <si>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</si>
  <si>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</si>
  <si>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</si>
  <si>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</si>
  <si>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</si>
  <si>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</si>
  <si>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</si>
  <si>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</si>
  <si>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</si>
  <si>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</si>
  <si>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</si>
  <si>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</si>
  <si>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</si>
  <si>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</si>
  <si>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</si>
  <si>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</si>
  <si>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</si>
  <si>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</si>
  <si>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</si>
  <si>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</si>
  <si>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</si>
  <si>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</si>
  <si>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</si>
  <si>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</si>
  <si>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</si>
  <si>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</si>
  <si>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</si>
  <si>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</si>
  <si>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</si>
  <si>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</si>
  <si>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</si>
  <si>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</si>
  <si>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</si>
  <si>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</si>
  <si>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</si>
  <si>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</si>
  <si>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</si>
  <si>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</si>
  <si>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</si>
  <si>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</si>
  <si>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</si>
  <si>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</si>
  <si>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</si>
  <si>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</si>
  <si>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</si>
  <si>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</si>
  <si>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</si>
  <si>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</si>
  <si>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</si>
  <si>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</si>
  <si>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</si>
  <si>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</si>
  <si>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</si>
  <si>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</si>
  <si>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</si>
  <si>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</si>
  <si>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</si>
  <si>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</si>
  <si>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</si>
  <si>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</si>
  <si>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</si>
  <si>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</si>
  <si>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</si>
  <si>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</si>
  <si>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</si>
  <si>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</si>
  <si>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</si>
  <si>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</si>
  <si>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</si>
  <si>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</si>
  <si>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</si>
  <si>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</si>
  <si>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</si>
  <si>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</si>
  <si>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</si>
  <si>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</si>
  <si>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</si>
  <si>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</si>
  <si>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</si>
  <si>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</si>
  <si>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</si>
  <si>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</si>
  <si>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</si>
  <si>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</si>
  <si>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</si>
  <si>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</si>
  <si>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</si>
  <si>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</si>
  <si>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</si>
  <si>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</si>
  <si>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</si>
  <si>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</si>
  <si>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</si>
  <si>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</si>
  <si>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</si>
  <si>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</si>
  <si>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</si>
  <si>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</si>
  <si>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</si>
  <si>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</si>
  <si>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</si>
  <si>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</si>
  <si>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</si>
  <si>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</si>
  <si>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</si>
  <si>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</si>
  <si>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</si>
  <si>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</si>
  <si>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</si>
  <si>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</si>
  <si>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</si>
  <si>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</si>
  <si>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</si>
  <si>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</si>
  <si>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</si>
  <si>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</si>
  <si>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</si>
  <si>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</si>
  <si>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</si>
  <si>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</si>
  <si>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</si>
  <si>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</si>
  <si>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</si>
  <si>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</si>
  <si>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</si>
  <si>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</si>
  <si>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</si>
  <si>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</si>
  <si>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</si>
  <si>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</si>
  <si>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</si>
  <si>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</si>
  <si>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</si>
  <si>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</si>
  <si>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</si>
  <si>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</si>
  <si>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</si>
  <si>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</si>
  <si>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</si>
  <si>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</si>
  <si>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</si>
  <si>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</si>
  <si>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</si>
  <si>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</si>
  <si>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</si>
  <si>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</si>
  <si>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</si>
  <si>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</si>
  <si>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</si>
  <si>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</si>
  <si>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</si>
  <si>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</si>
  <si>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</si>
  <si>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</si>
  <si>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</si>
  <si>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</si>
  <si>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</si>
  <si>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</si>
  <si>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</si>
  <si>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</si>
  <si>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</si>
  <si>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</si>
  <si>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</si>
  <si>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</si>
  <si>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</si>
  <si>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</si>
  <si>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</si>
  <si>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</si>
  <si>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</si>
  <si>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</si>
  <si>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</si>
  <si>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</si>
  <si>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</si>
  <si>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</si>
  <si>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</si>
  <si>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</si>
  <si>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</si>
  <si>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</si>
  <si>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</si>
  <si>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</si>
  <si>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</si>
  <si>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</si>
  <si>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</si>
  <si>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</si>
  <si>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</si>
  <si>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</si>
  <si>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</si>
  <si>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</si>
  <si>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</si>
  <si>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</si>
  <si>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</si>
  <si>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</si>
  <si>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</si>
  <si>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</si>
  <si>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</si>
  <si>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</si>
  <si>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</si>
  <si>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</si>
  <si>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</si>
  <si>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</si>
  <si>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</si>
  <si>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</si>
  <si>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</si>
  <si>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</si>
  <si>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</si>
  <si>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</si>
  <si>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</si>
  <si>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</si>
  <si>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</si>
  <si>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</si>
  <si>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</si>
  <si>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</si>
  <si>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</si>
  <si>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</si>
  <si>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</si>
  <si>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</si>
  <si>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</si>
  <si>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</si>
  <si>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</si>
  <si>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</si>
  <si>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</si>
  <si>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</si>
  <si>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</si>
  <si>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</si>
  <si>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</si>
  <si>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</si>
  <si>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</si>
  <si>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</si>
  <si>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</si>
  <si>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</si>
  <si>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</si>
  <si>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</si>
  <si>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</si>
  <si>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</si>
  <si>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</si>
  <si>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</si>
  <si>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</si>
  <si>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</si>
  <si>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</si>
  <si>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</si>
  <si>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</si>
  <si>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</si>
  <si>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</si>
  <si>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</si>
  <si>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</si>
  <si>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</si>
  <si>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</si>
  <si>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</si>
  <si>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</si>
  <si>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</si>
  <si>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</si>
  <si>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</si>
  <si>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</si>
  <si>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</si>
  <si>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</si>
  <si>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</si>
  <si>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</si>
  <si>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</si>
  <si>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</si>
  <si>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</si>
  <si>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</si>
  <si>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</si>
  <si>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</si>
  <si>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</si>
  <si>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</si>
  <si>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</si>
  <si>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</si>
  <si>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</si>
  <si>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</si>
  <si>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</si>
  <si>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</si>
  <si>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</si>
  <si>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</si>
  <si>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</si>
  <si>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</si>
  <si>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</si>
  <si>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</si>
  <si>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</si>
  <si>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</si>
  <si>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</si>
  <si>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</si>
  <si>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</si>
  <si>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</si>
  <si>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</si>
  <si>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</si>
  <si>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</si>
  <si>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</si>
  <si>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</si>
  <si>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</si>
  <si>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</si>
  <si>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</si>
  <si>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</si>
  <si>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</si>
  <si>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</si>
  <si>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</si>
  <si>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</si>
  <si>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</si>
  <si>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</si>
  <si>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</si>
  <si>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</si>
  <si>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</si>
  <si>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</si>
  <si>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</si>
  <si>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</si>
  <si>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</si>
  <si>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</si>
  <si>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</si>
  <si>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</si>
  <si>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</si>
  <si>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</si>
  <si>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</si>
  <si>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</si>
  <si>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</si>
  <si>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</si>
  <si>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</si>
  <si>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</si>
  <si>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</si>
  <si>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</si>
  <si>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</si>
  <si>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</si>
  <si>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</si>
  <si>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</si>
  <si>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</si>
  <si>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</si>
  <si>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</si>
  <si>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</si>
  <si>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</si>
  <si>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</si>
  <si>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</si>
  <si>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</si>
  <si>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</si>
  <si>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</si>
  <si>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</si>
  <si>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</si>
  <si>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</si>
  <si>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</si>
  <si>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</si>
  <si>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</si>
  <si>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</si>
  <si>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</si>
  <si>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</si>
  <si>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</si>
  <si>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</si>
  <si>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</si>
  <si>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</si>
  <si>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</si>
  <si>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</si>
  <si>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</si>
  <si>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</si>
  <si>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</si>
  <si>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</si>
  <si>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</si>
  <si>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</si>
  <si>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</si>
  <si>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</si>
  <si>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</si>
  <si>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</si>
  <si>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</si>
  <si>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</si>
  <si>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</si>
  <si>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</si>
  <si>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</si>
  <si>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</si>
  <si>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</si>
  <si>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</si>
  <si>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</si>
  <si>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</si>
  <si>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</si>
  <si>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</si>
  <si>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</si>
  <si>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</si>
  <si>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</si>
  <si>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</si>
  <si>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</si>
  <si>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</si>
  <si>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</si>
  <si>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</si>
  <si>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</si>
  <si>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</si>
  <si>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</si>
  <si>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</si>
  <si>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</si>
  <si>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</si>
  <si>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</si>
  <si>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</si>
  <si>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</si>
  <si>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</si>
  <si>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</si>
  <si>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</si>
  <si>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</si>
  <si>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</si>
  <si>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</si>
  <si>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</si>
  <si>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</si>
  <si>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</si>
  <si>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</si>
  <si>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</si>
  <si>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</si>
  <si>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</si>
  <si>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</si>
  <si>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</si>
  <si>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</si>
  <si>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</si>
  <si>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</si>
  <si>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</si>
  <si>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</si>
  <si>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</si>
  <si>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</si>
  <si>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</si>
  <si>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</si>
  <si>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</si>
  <si>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</si>
  <si>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</si>
  <si>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</si>
  <si>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</si>
  <si>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</si>
  <si>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</si>
  <si>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</si>
  <si>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</si>
  <si>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</si>
  <si>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</si>
  <si>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</si>
  <si>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</si>
  <si>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</si>
  <si>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</si>
  <si>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</si>
  <si>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</si>
  <si>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</si>
  <si>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</si>
  <si>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</si>
  <si>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</si>
  <si>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</si>
  <si>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</si>
  <si>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</si>
  <si>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</si>
  <si>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</si>
  <si>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</si>
  <si>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</si>
  <si>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</si>
  <si>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</si>
  <si>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</si>
  <si>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</si>
  <si>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</si>
  <si>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</si>
  <si>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</si>
  <si>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</si>
  <si>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</si>
  <si>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</si>
  <si>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</si>
  <si>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</si>
  <si>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</si>
  <si>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</si>
  <si>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</si>
  <si>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</si>
  <si>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</si>
  <si>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</si>
  <si>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</si>
  <si>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</si>
  <si>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</si>
  <si>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</si>
  <si>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</si>
  <si>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</si>
  <si>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</si>
  <si>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</si>
  <si>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</si>
  <si>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</si>
  <si>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</si>
  <si>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</si>
  <si>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</si>
  <si>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</si>
  <si>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</si>
  <si>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</si>
  <si>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</si>
  <si>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</si>
  <si>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</si>
  <si>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</si>
  <si>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</si>
  <si>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</si>
  <si>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</si>
  <si>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</si>
  <si>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</si>
  <si>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</si>
  <si>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</si>
  <si>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</si>
  <si>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</si>
  <si>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</si>
  <si>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</si>
  <si>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</si>
  <si>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</si>
  <si>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</si>
  <si>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</si>
  <si>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</si>
  <si>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</si>
  <si>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</si>
  <si>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</si>
  <si>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</si>
  <si>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</si>
  <si>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</si>
  <si>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</si>
  <si>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</si>
  <si>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</si>
  <si>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</si>
  <si>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</si>
  <si>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</si>
  <si>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</si>
  <si>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</si>
  <si>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</si>
  <si>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</si>
  <si>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</si>
  <si>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</si>
  <si>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</si>
  <si>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</si>
  <si>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</si>
  <si>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</si>
  <si>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</si>
  <si>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</si>
  <si>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</si>
  <si>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</si>
  <si>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</si>
  <si>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</si>
  <si>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</si>
  <si>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</si>
  <si>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</si>
  <si>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</si>
  <si>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</si>
  <si>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</si>
  <si>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</si>
  <si>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</si>
  <si>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</si>
  <si>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</si>
  <si>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</si>
  <si>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</si>
  <si>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</si>
  <si>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</si>
  <si>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</si>
  <si>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</si>
  <si>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</si>
  <si>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</si>
  <si>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</si>
  <si>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</si>
  <si>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</si>
  <si>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</si>
  <si>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</si>
  <si>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</si>
  <si>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</si>
  <si>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</si>
  <si>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</si>
  <si>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</si>
  <si>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</si>
  <si>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</si>
  <si>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</si>
  <si>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</si>
  <si>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</si>
  <si>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</si>
  <si>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</si>
  <si>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</si>
  <si>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</si>
  <si>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</si>
  <si>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</si>
  <si>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</si>
  <si>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</si>
  <si>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</si>
  <si>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</si>
  <si>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</si>
  <si>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</si>
  <si>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</si>
  <si>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</si>
  <si>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</si>
  <si>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</si>
  <si>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</si>
  <si>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</si>
  <si>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</si>
  <si>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</si>
  <si>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</si>
  <si>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</si>
  <si>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</si>
  <si>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</si>
  <si>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</si>
  <si>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</si>
  <si>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</si>
  <si>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</si>
  <si>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</si>
  <si>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</si>
  <si>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</si>
  <si>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</si>
  <si>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</si>
  <si>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</si>
  <si>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</si>
  <si>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</si>
  <si>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</si>
  <si>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</si>
  <si>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</si>
  <si>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</si>
  <si>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</si>
  <si>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</si>
  <si>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</si>
  <si>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</si>
  <si>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</si>
  <si>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</si>
  <si>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</si>
  <si>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</si>
  <si>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</si>
  <si>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</si>
  <si>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</si>
  <si>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</si>
  <si>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</si>
  <si>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</si>
  <si>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</si>
  <si>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</si>
  <si>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</si>
  <si>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</si>
  <si>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</si>
  <si>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</si>
  <si>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</si>
  <si>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</si>
  <si>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</si>
  <si>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</si>
  <si>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</si>
  <si>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</si>
  <si>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</si>
  <si>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</si>
  <si>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</si>
  <si>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</si>
  <si>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</si>
  <si>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</si>
  <si>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</si>
  <si>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</si>
  <si>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</si>
  <si>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</si>
  <si>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</si>
  <si>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</si>
  <si>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</si>
  <si>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</si>
  <si>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</si>
  <si>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</si>
  <si>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</si>
  <si>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</si>
  <si>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</si>
  <si>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</si>
  <si>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</si>
  <si>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</si>
  <si>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</si>
  <si>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</si>
  <si>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</si>
  <si>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</si>
  <si>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</si>
  <si>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</si>
  <si>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</si>
  <si>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</si>
  <si>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</si>
  <si>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</si>
  <si>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</si>
  <si>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</si>
  <si>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</si>
  <si>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</si>
  <si>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</si>
  <si>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</si>
  <si>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</si>
  <si>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</si>
  <si>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</si>
  <si>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</si>
  <si>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</si>
  <si>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</si>
  <si>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</si>
  <si>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</si>
  <si>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</si>
  <si>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</si>
  <si>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</si>
  <si>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</si>
  <si>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</si>
  <si>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</si>
  <si>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</si>
  <si>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</si>
  <si>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</si>
  <si>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</si>
  <si>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</si>
  <si>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</si>
  <si>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</si>
  <si>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</si>
  <si>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</si>
  <si>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</si>
  <si>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</si>
  <si>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</si>
  <si>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</si>
  <si>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</si>
  <si>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</si>
  <si>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</si>
  <si>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</si>
  <si>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</si>
  <si>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</si>
  <si>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</si>
  <si>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</si>
  <si>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</si>
  <si>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</si>
  <si>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</si>
  <si>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</si>
  <si>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</si>
  <si>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</si>
  <si>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</si>
  <si>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</si>
  <si>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</si>
  <si>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</si>
  <si>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</si>
  <si>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</si>
  <si>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</si>
  <si>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</si>
  <si>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</si>
  <si>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</si>
  <si>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</si>
  <si>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</si>
  <si>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</si>
  <si>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</si>
  <si>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</si>
  <si>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</si>
  <si>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</si>
  <si>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</si>
  <si>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</si>
  <si>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</si>
  <si>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</si>
  <si>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</si>
  <si>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</si>
  <si>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</si>
  <si>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</si>
  <si>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</si>
  <si>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</si>
  <si>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</si>
  <si>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</si>
  <si>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</si>
  <si>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</si>
  <si>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</si>
  <si>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</si>
  <si>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</si>
  <si>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</si>
  <si>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</si>
  <si>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</si>
  <si>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</si>
  <si>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</si>
  <si>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</si>
  <si>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</si>
  <si>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</si>
  <si>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</si>
  <si>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</si>
  <si>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</si>
  <si>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</si>
  <si>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</si>
  <si>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</si>
  <si>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</si>
  <si>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</si>
  <si>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</si>
  <si>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</si>
  <si>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</si>
  <si>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</si>
  <si>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</si>
  <si>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</si>
  <si>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</si>
  <si>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</si>
  <si>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</si>
  <si>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</si>
  <si>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</si>
  <si>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</si>
  <si>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</si>
  <si>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</si>
  <si>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</si>
  <si>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</si>
  <si>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</si>
  <si>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</si>
  <si>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</si>
  <si>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</si>
  <si>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</si>
  <si>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</si>
  <si>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</si>
  <si>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</si>
  <si>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</si>
  <si>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</si>
  <si>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</si>
  <si>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</si>
  <si>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</si>
  <si>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</si>
  <si>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</si>
  <si>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</si>
  <si>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</si>
  <si>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</si>
  <si>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</si>
  <si>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</si>
  <si>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</si>
  <si>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</si>
  <si>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</si>
  <si>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</si>
  <si>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</si>
  <si>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</si>
  <si>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</si>
  <si>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</si>
  <si>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</si>
  <si>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</si>
  <si>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</si>
  <si>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</si>
  <si>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</si>
  <si>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</si>
  <si>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</si>
  <si>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</si>
  <si>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</si>
  <si>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</si>
  <si>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</si>
  <si>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</si>
  <si>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</si>
  <si>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</si>
  <si>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</si>
  <si>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</si>
  <si>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</si>
  <si>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</si>
  <si>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</si>
  <si>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</si>
  <si>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</si>
  <si>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</si>
  <si>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</si>
  <si>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</si>
  <si>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</si>
  <si>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</si>
  <si>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</si>
  <si>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</si>
  <si>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</si>
  <si>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</si>
  <si>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</si>
  <si>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</si>
  <si>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</si>
  <si>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</si>
  <si>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</si>
  <si>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</si>
  <si>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</si>
  <si>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</si>
  <si>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</si>
  <si>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</si>
  <si>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</si>
  <si>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</si>
  <si>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</si>
  <si>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</si>
  <si>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</si>
  <si>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</si>
  <si>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</si>
  <si>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</si>
  <si>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</si>
  <si>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</si>
  <si>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</si>
  <si>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</si>
  <si>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</si>
  <si>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</si>
  <si>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</si>
  <si>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</si>
  <si>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</si>
  <si>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</si>
  <si>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</si>
  <si>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</si>
  <si>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</si>
  <si>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</si>
  <si>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</si>
  <si>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</si>
  <si>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</si>
  <si>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</si>
  <si>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</si>
  <si>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</si>
  <si>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</si>
  <si>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</si>
  <si>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</si>
  <si>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</si>
  <si>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</si>
  <si>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</si>
  <si>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</si>
  <si>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</si>
  <si>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</si>
  <si>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</si>
  <si>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</si>
  <si>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</si>
  <si>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</si>
  <si>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</si>
  <si>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</si>
  <si>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</si>
  <si>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</si>
  <si>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</si>
  <si>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</si>
  <si>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</si>
  <si>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</si>
  <si>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</si>
  <si>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</si>
  <si>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</si>
  <si>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</si>
  <si>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</si>
  <si>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</si>
  <si>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</si>
  <si>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</si>
  <si>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</si>
  <si>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</si>
  <si>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</si>
  <si>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</si>
  <si>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</si>
  <si>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</si>
  <si>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</si>
  <si>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</si>
  <si>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</si>
  <si>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</si>
  <si>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</si>
  <si>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</si>
  <si>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</si>
  <si>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</si>
  <si>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</si>
  <si>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</si>
  <si>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</si>
  <si>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</si>
  <si>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</si>
  <si>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</si>
  <si>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</si>
  <si>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</si>
  <si>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</si>
  <si>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</si>
  <si>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</si>
  <si>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</si>
  <si>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</si>
  <si>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</si>
  <si>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</si>
  <si>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</si>
  <si>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</si>
  <si>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</si>
  <si>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</si>
  <si>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</si>
  <si>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</si>
  <si>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</si>
  <si>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</si>
  <si>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</si>
  <si>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</si>
  <si>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</si>
  <si>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</si>
  <si>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</si>
  <si>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</si>
  <si>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</si>
  <si>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</si>
  <si>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</si>
  <si>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</si>
  <si>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</si>
  <si>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</si>
  <si>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</si>
  <si>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</si>
  <si>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</si>
  <si>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</si>
  <si>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</si>
  <si>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</si>
  <si>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</si>
  <si>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</si>
  <si>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</si>
  <si>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</si>
  <si>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</si>
  <si>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</si>
  <si>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</si>
  <si>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</si>
  <si>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</si>
  <si>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</si>
  <si>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</si>
  <si>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</si>
  <si>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</si>
  <si>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</si>
  <si>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</si>
  <si>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</si>
  <si>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</si>
  <si>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</si>
  <si>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</si>
  <si>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</si>
  <si>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</si>
  <si>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</si>
  <si>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</si>
  <si>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</si>
  <si>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</si>
  <si>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</si>
  <si>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</si>
  <si>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</si>
  <si>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</si>
  <si>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</si>
  <si>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</si>
  <si>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</si>
  <si>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</si>
  <si>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</si>
  <si>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</si>
  <si>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</si>
  <si>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</si>
  <si>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</si>
  <si>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</si>
  <si>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</si>
  <si>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</si>
  <si>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</si>
  <si>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</si>
  <si>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</si>
  <si>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</si>
  <si>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</si>
  <si>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</si>
  <si>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</si>
  <si>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</si>
  <si>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</si>
  <si>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</si>
  <si>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</si>
  <si>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</si>
  <si>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</si>
  <si>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</si>
  <si>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</si>
  <si>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</si>
  <si>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</si>
  <si>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</si>
  <si>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</si>
  <si>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</si>
  <si>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</si>
  <si>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</si>
  <si>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</si>
  <si>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</si>
  <si>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</si>
  <si>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</si>
  <si>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</si>
  <si>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</si>
  <si>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</si>
  <si>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</si>
  <si>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</si>
  <si>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</si>
  <si>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</si>
  <si>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</si>
  <si>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</si>
  <si>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</si>
  <si>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</si>
  <si>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</si>
  <si>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</si>
  <si>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</si>
  <si>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</si>
  <si>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</si>
  <si>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</si>
  <si>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</si>
  <si>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</si>
  <si>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</si>
  <si>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</si>
  <si>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</si>
  <si>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</si>
  <si>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</si>
  <si>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</si>
  <si>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</si>
  <si>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</si>
  <si>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</si>
  <si>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</si>
  <si>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</si>
  <si>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</si>
  <si>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</si>
  <si>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</si>
  <si>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</si>
  <si>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</si>
  <si>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</si>
  <si>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</si>
  <si>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</si>
  <si>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</si>
  <si>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</si>
  <si>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</si>
  <si>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</si>
  <si>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</si>
  <si>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</si>
  <si>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</si>
  <si>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</si>
  <si>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</si>
  <si>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</si>
  <si>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</si>
  <si>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</si>
  <si>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</si>
  <si>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</si>
  <si>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</si>
  <si>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</si>
  <si>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</si>
  <si>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</si>
  <si>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</si>
  <si>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</si>
  <si>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</si>
  <si>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</si>
  <si>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</si>
  <si>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</si>
  <si>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</si>
  <si>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</si>
  <si>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</si>
  <si>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</si>
  <si>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</si>
  <si>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</si>
  <si>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</si>
  <si>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</si>
  <si>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</si>
  <si>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</si>
  <si>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</si>
  <si>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</si>
  <si>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</si>
  <si>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</si>
  <si>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</si>
  <si>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</si>
  <si>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</si>
  <si>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</si>
  <si>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</si>
  <si>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</si>
  <si>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</si>
  <si>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</si>
  <si>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</si>
  <si>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</si>
  <si>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</si>
  <si>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</si>
  <si>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</si>
  <si>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</si>
  <si>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</si>
  <si>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</si>
  <si>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</si>
  <si>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</si>
  <si>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</si>
  <si>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</si>
  <si>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</si>
  <si>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</si>
  <si>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</si>
  <si>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</si>
  <si>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</si>
  <si>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</si>
  <si>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</si>
  <si>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</si>
  <si>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</si>
  <si>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</si>
  <si>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</si>
  <si>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</si>
  <si>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</si>
  <si>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</si>
  <si>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</si>
  <si>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</si>
  <si>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</si>
  <si>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</si>
  <si>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</si>
  <si>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</si>
  <si>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</si>
  <si>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</si>
  <si>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</si>
  <si>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</si>
  <si>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</si>
  <si>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</si>
  <si>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</si>
  <si>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</si>
  <si>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</si>
  <si>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</si>
  <si>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</si>
  <si>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</si>
  <si>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</si>
  <si>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</si>
  <si>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</si>
  <si>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</si>
  <si>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</si>
  <si>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</si>
  <si>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</si>
  <si>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</si>
  <si>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</si>
  <si>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</si>
  <si>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</si>
  <si>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</si>
  <si>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</si>
  <si>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</si>
  <si>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</si>
  <si>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</si>
  <si>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</si>
  <si>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</si>
  <si>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</si>
  <si>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</si>
  <si>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</si>
  <si>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</si>
  <si>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</si>
  <si>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</si>
  <si>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</si>
  <si>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</si>
  <si>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</si>
  <si>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</si>
  <si>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</si>
  <si>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</si>
  <si>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</si>
  <si>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</si>
  <si>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</si>
  <si>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</si>
  <si>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</si>
  <si>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</si>
  <si>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</si>
  <si>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</si>
  <si>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</si>
  <si>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</si>
  <si>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</si>
  <si>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</si>
  <si>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</si>
  <si>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</si>
  <si>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</si>
  <si>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</si>
  <si>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</si>
  <si>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</si>
  <si>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</si>
  <si>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</si>
  <si>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</si>
  <si>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</si>
  <si>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</si>
  <si>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</si>
  <si>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</si>
  <si>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</si>
  <si>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</si>
  <si>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</si>
  <si>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</si>
  <si>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</si>
  <si>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</si>
  <si>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</si>
  <si>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</si>
  <si>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</si>
  <si>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</si>
  <si>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</si>
  <si>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</si>
  <si>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</si>
  <si>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</si>
  <si>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</si>
  <si>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</si>
  <si>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</si>
  <si>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</si>
  <si>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</si>
  <si>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</si>
  <si>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</si>
  <si>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</si>
  <si>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</si>
  <si>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</si>
  <si>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</si>
  <si>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</si>
  <si>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</si>
  <si>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</si>
  <si>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</si>
  <si>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</si>
  <si>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</si>
  <si>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</si>
  <si>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</si>
  <si>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</si>
  <si>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</si>
  <si>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</si>
  <si>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</si>
  <si>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</si>
  <si>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</si>
  <si>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</si>
  <si>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</si>
  <si>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</si>
  <si>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</si>
  <si>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</si>
  <si>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</si>
  <si>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</si>
  <si>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</si>
  <si>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</si>
  <si>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</si>
  <si>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</si>
  <si>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</si>
  <si>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</si>
  <si>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</si>
  <si>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</si>
  <si>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</si>
  <si>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</si>
  <si>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</si>
  <si>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</si>
  <si>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</si>
  <si>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</si>
  <si>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</si>
  <si>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</si>
  <si>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</si>
  <si>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</si>
  <si>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</si>
  <si>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</si>
  <si>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</si>
  <si>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</si>
  <si>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</si>
  <si>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</si>
  <si>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</si>
  <si>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</si>
  <si>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</si>
  <si>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</si>
  <si>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</si>
  <si>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</si>
  <si>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</si>
  <si>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</si>
  <si>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</si>
  <si>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</si>
  <si>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</si>
  <si>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</si>
  <si>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</si>
  <si>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</si>
  <si>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</si>
  <si>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</si>
  <si>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</si>
  <si>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</si>
  <si>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</si>
  <si>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</si>
  <si>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</si>
  <si>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</si>
  <si>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</si>
  <si>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</si>
  <si>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</si>
  <si>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</si>
  <si>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</si>
  <si>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</si>
  <si>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</si>
  <si>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</si>
  <si>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</si>
  <si>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</si>
  <si>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</si>
  <si>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</si>
  <si>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</si>
  <si>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</si>
  <si>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</si>
  <si>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</si>
  <si>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</si>
  <si>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</si>
  <si>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</si>
  <si>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</si>
  <si>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</si>
  <si>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</si>
  <si>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</si>
  <si>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</si>
  <si>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</si>
  <si>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</si>
  <si>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</si>
  <si>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</si>
  <si>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</si>
  <si>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</si>
  <si>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</si>
  <si>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</si>
  <si>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</si>
  <si>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</si>
  <si>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</si>
  <si>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</si>
  <si>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</si>
  <si>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</si>
  <si>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</si>
  <si>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</si>
  <si>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</si>
  <si>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</si>
  <si>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</si>
  <si>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</si>
  <si>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</si>
  <si>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</si>
  <si>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</si>
  <si>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</si>
  <si>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</si>
  <si>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</si>
  <si>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</si>
  <si>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</si>
  <si>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</si>
  <si>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</si>
  <si>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</si>
  <si>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</si>
  <si>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</si>
  <si>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</si>
  <si>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</si>
  <si>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</si>
  <si>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</si>
  <si>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</si>
  <si>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</si>
  <si>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</si>
  <si>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</si>
  <si>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</si>
  <si>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</si>
  <si>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</si>
  <si>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</si>
  <si>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</si>
  <si>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</si>
  <si>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</si>
  <si>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</si>
  <si>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</si>
  <si>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</si>
  <si>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</si>
  <si>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</si>
  <si>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</si>
  <si>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</si>
  <si>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</si>
  <si>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</si>
  <si>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</si>
  <si>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</si>
  <si>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</si>
  <si>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</si>
  <si>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</si>
  <si>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</si>
  <si>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</si>
  <si>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</si>
  <si>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</si>
  <si>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</si>
  <si>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</si>
  <si>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</si>
  <si>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</si>
  <si>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</si>
  <si>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</si>
  <si>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</si>
  <si>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</si>
  <si>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</si>
  <si>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</si>
  <si>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</si>
  <si>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</si>
  <si>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</si>
  <si>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</si>
  <si>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</si>
  <si>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</si>
  <si>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</si>
  <si>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</si>
  <si>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</si>
  <si>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</si>
  <si>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</si>
  <si>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</si>
  <si>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</si>
  <si>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</si>
  <si>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</si>
  <si>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</si>
  <si>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</si>
  <si>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</si>
  <si>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</si>
  <si>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</si>
  <si>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</si>
  <si>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</si>
  <si>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</si>
  <si>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</si>
  <si>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</si>
  <si>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</si>
  <si>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</si>
  <si>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</si>
  <si>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</si>
  <si>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</si>
  <si>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</si>
  <si>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</si>
  <si>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</si>
  <si>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</si>
  <si>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</si>
  <si>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</si>
  <si>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</si>
  <si>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</si>
  <si>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</si>
  <si>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</si>
  <si>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</si>
  <si>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</si>
  <si>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</si>
  <si>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</si>
  <si>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</si>
  <si>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</si>
  <si>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</si>
  <si>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</si>
  <si>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</si>
  <si>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</si>
  <si>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</si>
  <si>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</si>
  <si>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</si>
  <si>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</si>
  <si>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</si>
  <si>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</si>
  <si>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</si>
  <si>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</si>
  <si>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</si>
  <si>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</si>
  <si>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</si>
  <si>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</si>
  <si>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</si>
  <si>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</si>
  <si>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</si>
  <si>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</si>
  <si>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</si>
  <si>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</si>
  <si>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</si>
  <si>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</si>
  <si>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</si>
  <si>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</si>
  <si>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</si>
  <si>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</si>
  <si>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</si>
  <si>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</si>
  <si>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</si>
  <si>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</si>
  <si>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</si>
  <si>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</si>
  <si>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</si>
  <si>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</si>
  <si>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</si>
  <si>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</si>
  <si>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</si>
  <si>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</si>
  <si>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</si>
  <si>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</si>
  <si>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</si>
  <si>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</si>
  <si>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</si>
  <si>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</si>
  <si>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</si>
  <si>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</si>
  <si>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</si>
  <si>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</si>
  <si>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</si>
  <si>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</si>
  <si>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</si>
  <si>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</si>
  <si>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</si>
  <si>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</si>
  <si>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</si>
  <si>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</si>
  <si>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</si>
  <si>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</si>
  <si>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</si>
  <si>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</si>
  <si>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</si>
  <si>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</si>
  <si>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</si>
  <si>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</si>
  <si>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</si>
  <si>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</si>
  <si>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</si>
  <si>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</si>
  <si>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</si>
  <si>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</si>
  <si>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</si>
  <si>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</si>
  <si>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</si>
  <si>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</si>
  <si>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</si>
  <si>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</si>
  <si>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</si>
  <si>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</si>
  <si>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</si>
  <si>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</si>
  <si>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</si>
  <si>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</si>
  <si>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</si>
  <si>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</si>
  <si>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</si>
  <si>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</si>
  <si>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</si>
  <si>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</si>
  <si>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</si>
  <si>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</si>
  <si>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</si>
  <si>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</si>
  <si>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</si>
  <si>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</si>
  <si>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</si>
  <si>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</si>
  <si>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</si>
  <si>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</si>
  <si>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</si>
  <si>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</si>
  <si>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</si>
  <si>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</si>
  <si>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</si>
  <si>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</si>
  <si>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</si>
  <si>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</si>
  <si>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</si>
  <si>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</si>
  <si>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</si>
  <si>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</si>
  <si>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</si>
  <si>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</si>
  <si>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</si>
  <si>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</si>
  <si>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</si>
  <si>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</si>
  <si>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</si>
  <si>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</si>
  <si>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</si>
  <si>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</si>
  <si>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</si>
  <si>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</si>
  <si>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</si>
  <si>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</si>
  <si>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</si>
  <si>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</si>
  <si>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</si>
  <si>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</si>
  <si>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</si>
  <si>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</si>
  <si>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</si>
  <si>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</si>
  <si>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</si>
  <si>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</si>
  <si>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</si>
  <si>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</si>
  <si>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</si>
  <si>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</si>
  <si>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</si>
  <si>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</si>
  <si>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</si>
  <si>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</si>
  <si>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</si>
  <si>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</si>
  <si>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</si>
  <si>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</si>
  <si>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</si>
  <si>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</si>
  <si>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</si>
  <si>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</si>
  <si>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</si>
  <si>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</si>
  <si>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</si>
  <si>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</si>
  <si>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</si>
  <si>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</si>
  <si>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</si>
  <si>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</si>
  <si>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</si>
  <si>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</si>
  <si>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</si>
  <si>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</si>
  <si>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</si>
  <si>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</si>
  <si>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</si>
  <si>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</si>
  <si>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</si>
  <si>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</si>
  <si>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</si>
  <si>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</si>
  <si>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</si>
  <si>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</si>
  <si>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</si>
  <si>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</si>
  <si>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</si>
  <si>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</si>
  <si>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</si>
  <si>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</si>
  <si>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</si>
  <si>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</si>
  <si>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</si>
  <si>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</si>
  <si>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</si>
  <si>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</si>
  <si>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</si>
  <si>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</si>
  <si>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</si>
  <si>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</si>
  <si>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</si>
  <si>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</si>
  <si>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</si>
  <si>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</si>
  <si>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</si>
  <si>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</si>
  <si>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</si>
  <si>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</si>
  <si>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</si>
  <si>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</si>
  <si>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</si>
  <si>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</si>
  <si>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</si>
  <si>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</si>
  <si>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</si>
  <si>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</si>
  <si>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</si>
  <si>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</si>
  <si>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</si>
  <si>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</si>
  <si>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</si>
  <si>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</si>
  <si>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</si>
  <si>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</si>
  <si>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</si>
  <si>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</si>
  <si>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</si>
  <si>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</si>
  <si>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</si>
  <si>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</si>
  <si>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</si>
  <si>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</si>
  <si>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</si>
  <si>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</si>
  <si>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</si>
  <si>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</si>
  <si>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</si>
  <si>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</si>
  <si>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</si>
  <si>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</si>
  <si>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</si>
  <si>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</si>
  <si>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</si>
  <si>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</si>
  <si>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</si>
  <si>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</si>
  <si>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</si>
  <si>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</si>
  <si>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</si>
  <si>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</si>
  <si>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</si>
  <si>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</si>
  <si>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</si>
  <si>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</si>
  <si>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</si>
  <si>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</si>
  <si>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</si>
  <si>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</si>
  <si>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</si>
  <si>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</si>
  <si>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</si>
  <si>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</si>
  <si>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</si>
  <si>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</si>
  <si>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</si>
  <si>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</si>
  <si>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</si>
  <si>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</si>
  <si>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</si>
  <si>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</si>
  <si>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</si>
  <si>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</si>
  <si>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</si>
  <si>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</si>
  <si>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</si>
  <si>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</si>
  <si>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</si>
  <si>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</si>
  <si>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</si>
  <si>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</si>
  <si>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</si>
  <si>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</si>
  <si>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</si>
  <si>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</si>
  <si>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</si>
  <si>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</si>
  <si>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</si>
  <si>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</si>
  <si>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</si>
  <si>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</si>
  <si>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</si>
  <si>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</si>
  <si>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</si>
  <si>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</si>
  <si>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</si>
  <si>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</si>
  <si>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</si>
  <si>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</si>
  <si>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</si>
  <si>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</si>
  <si>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</si>
  <si>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</si>
  <si>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</si>
  <si>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</si>
  <si>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</si>
  <si>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</si>
  <si>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</si>
  <si>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</si>
  <si>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</si>
  <si>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</si>
  <si>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</si>
  <si>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</si>
  <si>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</si>
  <si>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</si>
  <si>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</si>
  <si>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</si>
  <si>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</si>
  <si>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</si>
  <si>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</si>
  <si>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</si>
  <si>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</si>
  <si>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</si>
  <si>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</si>
  <si>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</si>
  <si>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</si>
  <si>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</si>
  <si>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</si>
  <si>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</si>
  <si>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</si>
  <si>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</si>
  <si>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</si>
  <si>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</si>
  <si>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</si>
  <si>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</si>
  <si>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</si>
  <si>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</si>
  <si>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</si>
  <si>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</si>
  <si>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</si>
  <si>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</si>
  <si>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</si>
  <si>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</si>
  <si>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</si>
  <si>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</si>
  <si>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</si>
  <si>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</si>
  <si>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</si>
  <si>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</si>
  <si>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</si>
  <si>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</si>
  <si>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</si>
  <si>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</si>
  <si>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</si>
  <si>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</si>
  <si>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</si>
  <si>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</si>
  <si>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</si>
  <si>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</si>
  <si>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</si>
  <si>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</si>
  <si>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</si>
  <si>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</si>
  <si>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</si>
  <si>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</si>
  <si>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</si>
  <si>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</si>
  <si>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</si>
  <si>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</si>
  <si>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</si>
  <si>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</si>
  <si>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</si>
  <si>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</si>
  <si>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</si>
  <si>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</si>
  <si>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</si>
  <si>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</si>
  <si>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</si>
  <si>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</si>
  <si>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</si>
  <si>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</si>
  <si>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</si>
  <si>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</si>
  <si>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</si>
  <si>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</si>
  <si>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</si>
  <si>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</si>
  <si>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</si>
  <si>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</si>
  <si>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</si>
  <si>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</si>
  <si>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</si>
  <si>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</si>
  <si>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</si>
  <si>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</si>
  <si>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</si>
  <si>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</si>
  <si>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</si>
  <si>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</si>
  <si>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</si>
  <si>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</si>
  <si>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</si>
  <si>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</si>
  <si>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</si>
  <si>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</si>
  <si>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</si>
  <si>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</si>
  <si>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</si>
  <si>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</si>
  <si>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</si>
  <si>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</si>
  <si>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</si>
  <si>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</si>
  <si>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</si>
  <si>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</si>
  <si>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</si>
  <si>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</si>
  <si>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</si>
  <si>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</si>
  <si>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</si>
  <si>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</si>
  <si>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</si>
  <si>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</si>
  <si>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</si>
  <si>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</si>
  <si>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</si>
  <si>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</si>
  <si>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</si>
  <si>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</si>
  <si>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</si>
  <si>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</si>
  <si>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</si>
  <si>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</si>
  <si>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</si>
  <si>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</si>
  <si>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</si>
  <si>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</si>
  <si>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</si>
  <si>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</si>
  <si>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</si>
  <si>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</si>
  <si>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</si>
  <si>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</si>
  <si>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</si>
  <si>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</si>
  <si>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</si>
  <si>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</si>
  <si>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</si>
  <si>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</si>
  <si>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</si>
  <si>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</si>
  <si>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</si>
  <si>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</si>
  <si>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</si>
  <si>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</si>
  <si>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</si>
  <si>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</si>
  <si>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</si>
  <si>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</si>
  <si>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</si>
  <si>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</si>
  <si>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</si>
  <si>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</si>
  <si>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</si>
  <si>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</si>
  <si>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</si>
  <si>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</si>
  <si>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</si>
  <si>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</si>
  <si>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</si>
  <si>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</si>
  <si>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</si>
  <si>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</si>
  <si>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</si>
  <si>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</si>
  <si>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</si>
  <si>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</si>
  <si>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</si>
  <si>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</si>
  <si>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</si>
  <si>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</si>
  <si>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</si>
  <si>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</si>
  <si>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</si>
  <si>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</si>
  <si>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</si>
  <si>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</si>
  <si>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</si>
  <si>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</si>
  <si>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</si>
  <si>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</si>
  <si>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</si>
  <si>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</si>
  <si>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</si>
  <si>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</si>
  <si>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</si>
  <si>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</si>
  <si>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</si>
  <si>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</si>
  <si>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</si>
  <si>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</si>
  <si>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</si>
  <si>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</si>
  <si>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</si>
  <si>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</si>
  <si>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</si>
  <si>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</si>
  <si>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</si>
  <si>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</si>
  <si>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</si>
  <si>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</si>
  <si>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</si>
  <si>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</si>
  <si>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</si>
  <si>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</si>
  <si>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</si>
  <si>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</si>
  <si>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</si>
  <si>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</si>
  <si>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</si>
  <si>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</si>
  <si>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</si>
  <si>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</si>
  <si>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</si>
  <si>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</si>
  <si>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</si>
  <si>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</si>
  <si>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</si>
  <si>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</si>
  <si>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</si>
  <si>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</si>
  <si>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</si>
  <si>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</si>
  <si>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</si>
  <si>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</si>
  <si>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</si>
  <si>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</si>
  <si>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</si>
  <si>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</si>
  <si>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</si>
  <si>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</si>
  <si>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</si>
  <si>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</si>
  <si>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</si>
  <si>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</si>
  <si>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</si>
  <si>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</si>
  <si>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</si>
  <si>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</si>
  <si>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</si>
  <si>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</si>
  <si>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</si>
  <si>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</si>
  <si>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</si>
  <si>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</si>
  <si>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</si>
  <si>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</si>
  <si>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</si>
  <si>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</si>
  <si>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</si>
  <si>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</si>
  <si>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</si>
  <si>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</si>
  <si>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</si>
  <si>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</si>
  <si>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</si>
  <si>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</si>
  <si>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</si>
  <si>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</si>
  <si>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</si>
  <si>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</si>
  <si>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</si>
  <si>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</si>
  <si>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</si>
  <si>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</si>
  <si>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</si>
  <si>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</si>
  <si>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</si>
  <si>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</si>
  <si>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</si>
  <si>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</si>
  <si>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</si>
  <si>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</si>
  <si>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</si>
  <si>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</si>
  <si>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</si>
  <si>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</si>
  <si>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</si>
  <si>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</si>
  <si>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</si>
  <si>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</si>
  <si>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</si>
  <si>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</si>
  <si>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</si>
  <si>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</si>
  <si>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</si>
  <si>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</si>
  <si>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</si>
  <si>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</si>
  <si>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</si>
  <si>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</si>
  <si>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</si>
  <si>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</si>
  <si>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</si>
  <si>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</si>
  <si>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</si>
  <si>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</si>
  <si>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</si>
  <si>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</si>
  <si>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</si>
  <si>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</si>
  <si>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</si>
  <si>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</si>
  <si>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</si>
  <si>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</si>
  <si>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</si>
  <si>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</si>
  <si>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</si>
  <si>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</si>
  <si>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</si>
  <si>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</si>
  <si>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</si>
  <si>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</si>
  <si>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</si>
  <si>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</si>
  <si>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</si>
  <si>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</si>
  <si>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</si>
  <si>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</si>
  <si>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</si>
  <si>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</si>
  <si>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</si>
  <si>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</si>
  <si>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</si>
  <si>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</si>
  <si>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</si>
  <si>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</si>
  <si>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</si>
  <si>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</si>
  <si>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</si>
  <si>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</si>
  <si>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</si>
  <si>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</si>
  <si>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</si>
  <si>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</si>
  <si>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</si>
  <si>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</si>
  <si>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</si>
  <si>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</si>
  <si>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</si>
  <si>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</si>
  <si>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</si>
  <si>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</si>
  <si>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</si>
  <si>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</si>
  <si>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</si>
  <si>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</si>
  <si>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</si>
  <si>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</si>
  <si>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</si>
  <si>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</si>
  <si>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</si>
  <si>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</si>
  <si>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</si>
  <si>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</si>
  <si>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</si>
  <si>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</si>
  <si>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</si>
  <si>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</si>
  <si>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</si>
  <si>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</si>
  <si>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</si>
  <si>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</si>
  <si>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</si>
  <si>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</si>
  <si>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</si>
  <si>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</si>
  <si>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</si>
  <si>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</si>
  <si>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</si>
  <si>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</si>
  <si>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</si>
  <si>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</si>
  <si>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</si>
  <si>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</si>
  <si>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</si>
  <si>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</si>
  <si>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</si>
  <si>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</si>
  <si>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</si>
  <si>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</si>
  <si>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</si>
  <si>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</si>
  <si>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</si>
  <si>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</si>
  <si>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</si>
  <si>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</si>
  <si>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</si>
  <si>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</si>
  <si>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</si>
  <si>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</si>
  <si>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</si>
  <si>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</si>
  <si>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</si>
  <si>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</si>
  <si>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</si>
  <si>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</si>
  <si>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</si>
  <si>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</si>
  <si>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</si>
  <si>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</si>
  <si>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</si>
  <si>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</si>
  <si>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</si>
  <si>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</si>
  <si>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</si>
  <si>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</si>
  <si>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</si>
  <si>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</si>
  <si>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</si>
  <si>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</si>
  <si>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</si>
  <si>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</si>
  <si>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</si>
  <si>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</si>
  <si>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</si>
  <si>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</si>
  <si>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</si>
  <si>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</si>
  <si>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</si>
  <si>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</si>
  <si>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</si>
  <si>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</si>
  <si>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</si>
  <si>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</si>
  <si>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</si>
  <si>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</si>
  <si>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</si>
  <si>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</si>
  <si>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</si>
  <si>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</si>
  <si>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</si>
  <si>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</si>
  <si>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</si>
  <si>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</si>
  <si>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</si>
  <si>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</si>
  <si>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</si>
  <si>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</si>
  <si>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</si>
  <si>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</si>
  <si>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</si>
  <si>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</si>
  <si>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</si>
  <si>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</si>
  <si>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</si>
  <si>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</si>
  <si>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</si>
  <si>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</si>
  <si>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</si>
  <si>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</si>
  <si>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</si>
  <si>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</si>
  <si>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</si>
  <si>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</si>
  <si>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</si>
  <si>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</si>
  <si>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</si>
  <si>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</si>
  <si>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</si>
  <si>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</si>
  <si>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</si>
  <si>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</si>
  <si>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</si>
  <si>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</si>
  <si>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</si>
  <si>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</si>
  <si>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</si>
  <si>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</si>
  <si>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</si>
  <si>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</si>
  <si>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</si>
  <si>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</si>
  <si>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</si>
  <si>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</si>
  <si>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</si>
  <si>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</si>
  <si>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</si>
  <si>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</si>
  <si>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</si>
  <si>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</si>
  <si>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</si>
  <si>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</si>
  <si>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</si>
  <si>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</si>
  <si>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</si>
  <si>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</si>
  <si>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</si>
  <si>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</si>
  <si>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</si>
  <si>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</si>
  <si>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</si>
  <si>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</si>
  <si>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</si>
  <si>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</si>
  <si>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</si>
  <si>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</si>
  <si>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</si>
  <si>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</si>
  <si>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</si>
  <si>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</si>
  <si>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</si>
  <si>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</si>
  <si>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</si>
  <si>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</si>
  <si>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</si>
  <si>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</si>
  <si>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</si>
  <si>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</si>
  <si>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</si>
  <si>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</si>
  <si>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</si>
  <si>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</si>
  <si>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</si>
  <si>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</si>
  <si>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</si>
  <si>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</si>
  <si>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</si>
  <si>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</si>
  <si>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</si>
  <si>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</si>
  <si>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</si>
  <si>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</si>
  <si>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</si>
  <si>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</si>
  <si>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</si>
  <si>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</si>
  <si>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</si>
  <si>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</si>
  <si>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</si>
  <si>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</si>
  <si>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</si>
  <si>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</si>
  <si>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</si>
  <si>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</si>
  <si>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</si>
  <si>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</si>
  <si>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</si>
  <si>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</si>
  <si>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</si>
  <si>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</si>
  <si>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</si>
  <si>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</si>
  <si>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</si>
  <si>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</si>
  <si>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</si>
  <si>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</si>
  <si>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</si>
  <si>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</si>
  <si>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</si>
  <si>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</si>
  <si>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</si>
  <si>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</si>
  <si>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</si>
  <si>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</si>
  <si>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</si>
  <si>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</si>
  <si>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</si>
  <si>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</si>
  <si>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</si>
  <si>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</si>
  <si>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</si>
  <si>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</si>
  <si>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</si>
  <si>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</si>
  <si>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</si>
  <si>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</si>
  <si>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</si>
  <si>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</si>
  <si>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</si>
  <si>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</si>
  <si>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</si>
  <si>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</si>
  <si>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</si>
  <si>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</si>
  <si>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</si>
  <si>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</si>
  <si>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</si>
  <si>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</si>
  <si>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</si>
  <si>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</si>
  <si>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</si>
  <si>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</si>
  <si>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</si>
  <si>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</si>
  <si>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</si>
  <si>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</si>
  <si>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</si>
  <si>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</si>
  <si>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</si>
  <si>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</si>
  <si>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</si>
  <si>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</si>
  <si>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</si>
  <si>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</si>
  <si>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</si>
  <si>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</si>
  <si>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</si>
  <si>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</si>
  <si>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</si>
  <si>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</si>
  <si>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</si>
  <si>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</si>
  <si>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</si>
  <si>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</si>
  <si>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</si>
  <si>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</si>
  <si>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</si>
  <si>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</si>
  <si>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</si>
  <si>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</si>
  <si>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</si>
  <si>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</si>
  <si>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</si>
  <si>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</si>
  <si>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</si>
  <si>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</si>
  <si>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</si>
  <si>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</si>
  <si>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</si>
  <si>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</si>
  <si>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</si>
  <si>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</si>
  <si>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</si>
  <si>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</si>
  <si>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</si>
  <si>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</si>
  <si>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</si>
  <si>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</si>
  <si>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</si>
  <si>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</si>
  <si>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</si>
  <si>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</si>
  <si>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</si>
  <si>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</si>
  <si>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</si>
  <si>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</si>
  <si>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</si>
  <si>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</si>
  <si>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</si>
  <si>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</si>
  <si>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</si>
  <si>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</si>
  <si>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</si>
  <si>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</si>
  <si>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</si>
  <si>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</si>
  <si>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</si>
  <si>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</si>
  <si>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</si>
  <si>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</si>
  <si>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</si>
  <si>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</si>
  <si>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</si>
  <si>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</si>
  <si>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</si>
  <si>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</si>
  <si>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</si>
  <si>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</si>
  <si>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</si>
  <si>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</si>
  <si>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</si>
  <si>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</si>
  <si>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</si>
  <si>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</si>
  <si>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</si>
  <si>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</si>
  <si>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</si>
  <si>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</si>
  <si>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</si>
  <si>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</si>
  <si>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</si>
  <si>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</si>
  <si>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</si>
  <si>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</si>
  <si>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</si>
  <si>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</si>
  <si>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</si>
  <si>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</si>
  <si>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</si>
  <si>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</si>
  <si>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</si>
  <si>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</si>
  <si>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</si>
  <si>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</si>
  <si>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</si>
  <si>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</si>
  <si>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</si>
  <si>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</si>
  <si>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</si>
  <si>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</si>
  <si>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</si>
  <si>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</si>
  <si>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</si>
  <si>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</si>
  <si>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</si>
  <si>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</si>
  <si>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</si>
  <si>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</si>
  <si>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</si>
  <si>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</si>
  <si>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</si>
  <si>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</si>
  <si>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</si>
  <si>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</si>
  <si>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</si>
  <si>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</si>
  <si>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</si>
  <si>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</si>
  <si>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</si>
  <si>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</si>
  <si>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</si>
  <si>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</si>
  <si>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</si>
  <si>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</si>
  <si>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</si>
  <si>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</si>
  <si>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</si>
  <si>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</si>
  <si>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</si>
  <si>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</si>
  <si>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</si>
  <si>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</si>
  <si>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</si>
  <si>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</si>
  <si>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</si>
  <si>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</si>
  <si>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</si>
  <si>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</si>
  <si>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</si>
  <si>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</si>
  <si>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</si>
  <si>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</si>
  <si>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</si>
  <si>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</si>
  <si>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</si>
  <si>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</si>
  <si>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</si>
  <si>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</si>
  <si>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</si>
  <si>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</si>
  <si>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</si>
  <si>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</si>
  <si>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</si>
  <si>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</si>
  <si>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</si>
  <si>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</si>
  <si>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</si>
  <si>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</si>
  <si>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</si>
  <si>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</si>
  <si>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</si>
  <si>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</si>
  <si>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</si>
  <si>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</si>
  <si>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</si>
  <si>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</si>
  <si>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</si>
  <si>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</si>
  <si>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</si>
  <si>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</si>
  <si>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</si>
  <si>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</si>
  <si>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</si>
  <si>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</si>
  <si>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</si>
  <si>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</si>
  <si>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</si>
  <si>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</si>
  <si>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</si>
  <si>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</si>
  <si>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</si>
  <si>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</si>
  <si>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</si>
  <si>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</si>
  <si>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</si>
  <si>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</si>
  <si>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</si>
  <si>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</si>
  <si>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</si>
  <si>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</si>
  <si>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</si>
  <si>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</si>
  <si>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</si>
  <si>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</si>
  <si>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</si>
  <si>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</si>
  <si>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</si>
  <si>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</si>
  <si>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</si>
  <si>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</si>
  <si>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</si>
  <si>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</si>
  <si>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</si>
  <si>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</si>
  <si>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</si>
  <si>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</si>
  <si>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</si>
  <si>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</si>
  <si>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</si>
  <si>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</si>
  <si>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</si>
  <si>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</si>
  <si>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</si>
  <si>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</si>
  <si>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</si>
  <si>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</si>
  <si>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</si>
  <si>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</si>
  <si>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</si>
  <si>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</si>
  <si>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</si>
  <si>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</si>
  <si>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</si>
  <si>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</si>
  <si>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</si>
  <si>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</si>
  <si>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</si>
  <si>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</si>
  <si>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</si>
  <si>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</si>
  <si>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</si>
  <si>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</si>
  <si>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</si>
  <si>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</si>
  <si>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</si>
  <si>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</si>
  <si>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</si>
  <si>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</si>
  <si>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</si>
  <si>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</si>
  <si>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</si>
  <si>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</si>
  <si>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</si>
  <si>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</si>
  <si>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</si>
  <si>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</si>
  <si>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</si>
  <si>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</si>
  <si>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</si>
  <si>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</si>
  <si>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</si>
  <si>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</si>
  <si>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</si>
  <si>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</si>
  <si>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</si>
  <si>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</si>
  <si>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</si>
  <si>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</si>
  <si>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</si>
  <si>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</si>
  <si>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</si>
  <si>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</si>
  <si>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</si>
  <si>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</si>
  <si>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</si>
  <si>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</si>
  <si>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</si>
  <si>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</si>
  <si>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</si>
  <si>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</si>
  <si>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</si>
  <si>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</si>
  <si>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</si>
  <si>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</si>
  <si>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</si>
  <si>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</si>
  <si>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</si>
  <si>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</si>
  <si>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</si>
  <si>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</si>
  <si>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</si>
  <si>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</si>
  <si>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</si>
  <si>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</si>
  <si>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</si>
  <si>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</si>
  <si>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</si>
  <si>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</si>
  <si>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</si>
  <si>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</si>
  <si>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</si>
  <si>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</si>
  <si>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</si>
  <si>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</si>
  <si>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</si>
  <si>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</si>
  <si>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</si>
  <si>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</si>
  <si>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</si>
  <si>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</si>
  <si>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</si>
  <si>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</si>
  <si>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</si>
  <si>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</si>
  <si>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</si>
  <si>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</si>
  <si>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</si>
  <si>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</si>
  <si>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</si>
  <si>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</si>
  <si>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</si>
  <si>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</si>
  <si>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</si>
  <si>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</si>
  <si>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</si>
  <si>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</si>
  <si>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</si>
  <si>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</si>
  <si>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</si>
  <si>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</si>
  <si>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</si>
  <si>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</si>
  <si>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</si>
  <si>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</si>
  <si>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</si>
  <si>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</si>
  <si>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</si>
  <si>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</si>
  <si>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</si>
  <si>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</si>
  <si>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</si>
  <si>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</si>
  <si>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</si>
  <si>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</si>
  <si>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</si>
  <si>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</si>
  <si>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</si>
  <si>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</si>
  <si>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</si>
  <si>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</si>
  <si>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</si>
  <si>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</si>
  <si>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</si>
  <si>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</si>
  <si>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</si>
  <si>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</si>
  <si>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</si>
  <si>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</si>
  <si>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</si>
  <si>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</si>
  <si>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</si>
  <si>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</si>
  <si>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</si>
  <si>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</si>
  <si>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</si>
  <si>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</si>
  <si>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</si>
  <si>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</si>
  <si>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</si>
  <si>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</si>
  <si>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</si>
  <si>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</si>
  <si>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</si>
  <si>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</si>
  <si>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</si>
  <si>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</si>
  <si>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</si>
  <si>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</si>
  <si>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</si>
  <si>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</si>
  <si>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</si>
  <si>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</si>
  <si>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</si>
  <si>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</si>
  <si>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</si>
  <si>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</si>
  <si>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</si>
  <si>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</si>
  <si>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</si>
  <si>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</si>
  <si>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</si>
  <si>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</si>
  <si>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</si>
  <si>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</si>
  <si>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</si>
  <si>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</si>
  <si>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</si>
  <si>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</si>
  <si>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</si>
  <si>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</si>
  <si>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</si>
  <si>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</si>
  <si>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</si>
  <si>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</si>
  <si>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</si>
  <si>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</si>
  <si>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</si>
  <si>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</si>
  <si>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</si>
  <si>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</si>
  <si>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</si>
  <si>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</si>
  <si>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</si>
  <si>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</si>
  <si>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</si>
  <si>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</si>
  <si>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</si>
  <si>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</si>
  <si>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</si>
  <si>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</si>
  <si>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</si>
  <si>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</si>
  <si>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</si>
  <si>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</si>
  <si>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</si>
  <si>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</si>
  <si>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</si>
  <si>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</si>
  <si>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</si>
  <si>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</si>
  <si>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</si>
  <si>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</si>
  <si>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</si>
  <si>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</si>
  <si>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</si>
  <si>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</si>
  <si>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</si>
  <si>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</si>
  <si>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</si>
  <si>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</si>
  <si>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</si>
  <si>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</si>
  <si>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</si>
  <si>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</si>
  <si>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</si>
  <si>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</si>
  <si>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</si>
  <si>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</si>
  <si>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</si>
  <si>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</si>
  <si>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</si>
  <si>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</si>
  <si>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</si>
  <si>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</si>
  <si>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</si>
  <si>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</si>
  <si>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</si>
  <si>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</si>
  <si>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</si>
  <si>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</si>
  <si>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</si>
  <si>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</si>
  <si>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</si>
  <si>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</si>
  <si>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</si>
  <si>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</si>
  <si>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</si>
  <si>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</si>
  <si>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</si>
  <si>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</si>
  <si>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</si>
  <si>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</si>
  <si>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</si>
  <si>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</si>
  <si>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</si>
  <si>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</si>
  <si>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</si>
  <si>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</si>
  <si>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</si>
  <si>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</si>
  <si>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</si>
  <si>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</si>
  <si>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</si>
  <si>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</si>
  <si>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</si>
  <si>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</si>
  <si>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</si>
  <si>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</si>
  <si>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</si>
  <si>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</si>
  <si>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</si>
  <si>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</si>
  <si>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</si>
  <si>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</si>
  <si>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</si>
  <si>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</si>
  <si>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</si>
  <si>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</si>
  <si>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</si>
  <si>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</si>
  <si>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</si>
  <si>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</si>
  <si>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</si>
  <si>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</si>
  <si>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</si>
  <si>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</si>
  <si>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</si>
  <si>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</si>
  <si>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</si>
  <si>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</si>
  <si>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</si>
  <si>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</si>
  <si>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</si>
  <si>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</si>
  <si>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</si>
  <si>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</si>
  <si>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</si>
  <si>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</si>
  <si>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</si>
  <si>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</si>
  <si>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</si>
  <si>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</si>
  <si>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</si>
  <si>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</si>
  <si>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</si>
  <si>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</si>
  <si>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</si>
  <si>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</si>
  <si>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</si>
  <si>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</si>
  <si>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</si>
  <si>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</si>
  <si>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</si>
  <si>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</si>
  <si>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</si>
  <si>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</si>
  <si>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</si>
  <si>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</si>
  <si>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</si>
  <si>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</si>
  <si>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</si>
  <si>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</si>
  <si>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</si>
  <si>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</si>
  <si>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</si>
  <si>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</si>
  <si>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</si>
  <si>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</si>
  <si>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</si>
  <si>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</si>
  <si>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</si>
  <si>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</si>
  <si>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</si>
  <si>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</si>
  <si>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</si>
  <si>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</si>
  <si>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</si>
  <si>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</si>
  <si>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</si>
  <si>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</si>
  <si>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</si>
  <si>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</si>
  <si>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</si>
  <si>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</si>
  <si>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</si>
  <si>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</si>
  <si>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</si>
  <si>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</si>
  <si>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</si>
  <si>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</si>
  <si>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</si>
  <si>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</si>
  <si>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</si>
  <si>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</si>
  <si>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</si>
  <si>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</si>
  <si>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</si>
  <si>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</si>
  <si>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</si>
  <si>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</si>
  <si>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</si>
  <si>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</si>
  <si>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</si>
  <si>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</si>
  <si>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</si>
  <si>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</si>
  <si>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</si>
  <si>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</si>
  <si>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</si>
  <si>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</si>
  <si>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</si>
  <si>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</si>
  <si>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</si>
  <si>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</si>
  <si>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</si>
  <si>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</si>
  <si>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</si>
  <si>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</si>
  <si>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</si>
  <si>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</si>
  <si>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</si>
  <si>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</si>
  <si>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</si>
  <si>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</si>
  <si>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</si>
  <si>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</si>
  <si>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</si>
  <si>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</si>
  <si>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</si>
  <si>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</si>
  <si>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</si>
  <si>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</si>
  <si>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</si>
  <si>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</si>
  <si>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</si>
  <si>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</si>
  <si>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</si>
  <si>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</si>
  <si>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</si>
  <si>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</si>
  <si>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</si>
  <si>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</si>
  <si>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</si>
  <si>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</si>
  <si>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</si>
  <si>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</si>
  <si>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</si>
  <si>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</si>
  <si>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</si>
  <si>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</si>
  <si>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</si>
  <si>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</si>
  <si>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</si>
  <si>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</si>
  <si>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</si>
  <si>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</si>
  <si>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</si>
  <si>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</si>
  <si>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</si>
  <si>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</si>
  <si>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</si>
  <si>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</si>
  <si>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</si>
  <si>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</si>
  <si>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</si>
  <si>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</si>
  <si>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</si>
  <si>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</si>
  <si>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</si>
  <si>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</si>
  <si>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</si>
  <si>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</si>
  <si>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</si>
  <si>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</si>
  <si>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</si>
  <si>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</si>
  <si>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</si>
  <si>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</si>
  <si>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</si>
  <si>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</si>
  <si>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</si>
  <si>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</si>
  <si>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</si>
  <si>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</si>
  <si>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</si>
  <si>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</si>
  <si>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</si>
  <si>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</si>
  <si>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</si>
  <si>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</si>
  <si>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</si>
  <si>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</si>
  <si>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</si>
  <si>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</si>
  <si>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</si>
  <si>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</si>
  <si>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</si>
  <si>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</si>
  <si>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</si>
  <si>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</si>
  <si>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</si>
  <si>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</si>
  <si>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</si>
  <si>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</si>
  <si>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</si>
  <si>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</si>
  <si>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</si>
  <si>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</si>
  <si>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</si>
  <si>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</si>
  <si>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</si>
  <si>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</si>
  <si>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</si>
  <si>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</si>
  <si>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</si>
  <si>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</si>
  <si>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</si>
  <si>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</si>
  <si>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</si>
  <si>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</si>
  <si>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</si>
  <si>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</si>
  <si>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</si>
  <si>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</si>
  <si>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</si>
  <si>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</si>
  <si>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</si>
  <si>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</si>
  <si>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</si>
  <si>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</si>
  <si>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</si>
  <si>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</si>
  <si>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</si>
  <si>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</si>
  <si>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</si>
  <si>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</si>
  <si>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</si>
  <si>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</si>
  <si>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</si>
  <si>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</si>
  <si>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</si>
  <si>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</si>
  <si>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</si>
  <si>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</si>
  <si>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</si>
  <si>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</si>
  <si>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</si>
  <si>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</si>
  <si>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</si>
  <si>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</si>
  <si>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</si>
  <si>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</si>
  <si>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</si>
  <si>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</si>
  <si>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</si>
  <si>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</si>
  <si>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</si>
  <si>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</si>
  <si>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</si>
  <si>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</si>
  <si>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</si>
  <si>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</si>
  <si>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</si>
  <si>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</si>
  <si>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</si>
  <si>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</si>
  <si>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</si>
  <si>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</si>
  <si>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</si>
  <si>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</si>
  <si>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</si>
  <si>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</si>
  <si>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</si>
  <si>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</si>
  <si>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</si>
  <si>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</si>
  <si>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</si>
  <si>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</si>
  <si>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</si>
  <si>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</si>
  <si>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</si>
  <si>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</si>
  <si>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</si>
  <si>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</si>
  <si>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</si>
  <si>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</si>
  <si>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</si>
  <si>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</si>
  <si>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</si>
  <si>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</si>
  <si>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</si>
  <si>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</si>
  <si>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</si>
  <si>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</si>
  <si>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</si>
  <si>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</si>
  <si>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</si>
  <si>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</si>
  <si>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</si>
  <si>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</si>
  <si>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</si>
  <si>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</si>
  <si>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</si>
  <si>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</si>
  <si>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</si>
  <si>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</si>
  <si>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</si>
  <si>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</si>
  <si>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</si>
  <si>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</si>
  <si>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</si>
  <si>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</si>
  <si>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</si>
  <si>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</si>
  <si>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</si>
  <si>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</si>
  <si>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</si>
  <si>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</si>
  <si>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</si>
  <si>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</si>
  <si>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</si>
  <si>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</si>
  <si>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</si>
  <si>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</si>
  <si>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</si>
  <si>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</si>
  <si>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</si>
  <si>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</si>
  <si>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</si>
  <si>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</si>
  <si>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</si>
  <si>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</si>
  <si>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</si>
  <si>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</si>
  <si>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</si>
  <si>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</si>
  <si>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</si>
  <si>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</si>
  <si>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</si>
  <si>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</si>
  <si>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</si>
  <si>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</si>
  <si>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</si>
  <si>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</si>
  <si>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</si>
  <si>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</si>
  <si>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</si>
  <si>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</si>
  <si>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</si>
  <si>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</si>
  <si>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</si>
  <si>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</si>
  <si>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</si>
  <si>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</si>
  <si>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</si>
  <si>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</si>
  <si>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</si>
  <si>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</si>
  <si>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</si>
  <si>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</si>
  <si>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</si>
  <si>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</si>
  <si>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</si>
  <si>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</si>
  <si>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</si>
  <si>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</si>
  <si>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</si>
  <si>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</si>
  <si>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</si>
  <si>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</si>
  <si>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</si>
  <si>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</si>
  <si>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</si>
  <si>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</si>
  <si>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</si>
  <si>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</si>
  <si>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</si>
  <si>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</si>
  <si>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</si>
  <si>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</si>
  <si>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</si>
  <si>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</si>
  <si>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</si>
  <si>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</si>
  <si>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</si>
  <si>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</si>
  <si>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</si>
  <si>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</si>
  <si>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</si>
  <si>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</si>
  <si>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</si>
  <si>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</si>
  <si>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</si>
  <si>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</si>
  <si>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</si>
  <si>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</si>
  <si>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</si>
  <si>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</si>
  <si>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</si>
  <si>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</si>
  <si>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</si>
  <si>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</si>
  <si>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</si>
  <si>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</si>
  <si>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</si>
  <si>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</si>
  <si>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</si>
  <si>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</si>
  <si>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</si>
  <si>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</si>
  <si>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</si>
  <si>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</si>
  <si>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</si>
  <si>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</si>
  <si>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</si>
  <si>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</si>
  <si>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</si>
  <si>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</si>
  <si>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</si>
  <si>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</si>
  <si>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</si>
  <si>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</si>
  <si>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</si>
  <si>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</si>
  <si>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</si>
  <si>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</si>
  <si>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</si>
  <si>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</si>
  <si>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</si>
  <si>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</si>
  <si>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</si>
  <si>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</si>
  <si>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</si>
  <si>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</si>
  <si>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</si>
  <si>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</si>
  <si>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</si>
  <si>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</si>
  <si>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</si>
  <si>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</si>
  <si>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</si>
  <si>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</si>
  <si>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</si>
  <si>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</si>
  <si>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</si>
  <si>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</si>
  <si>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</si>
  <si>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</si>
  <si>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</si>
  <si>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</si>
  <si>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</si>
  <si>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</si>
  <si>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</si>
  <si>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</si>
  <si>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</si>
  <si>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</si>
  <si>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</si>
  <si>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</si>
  <si>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</si>
  <si>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</si>
  <si>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</si>
  <si>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</si>
  <si>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</si>
  <si>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</si>
  <si>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</si>
  <si>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</si>
  <si>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</si>
  <si>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</si>
  <si>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</si>
  <si>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</si>
  <si>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</si>
  <si>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</si>
  <si>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</si>
  <si>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</si>
  <si>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</si>
  <si>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</si>
  <si>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</si>
  <si>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</si>
  <si>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</si>
  <si>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</si>
  <si>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</si>
  <si>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</si>
  <si>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</si>
  <si>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</si>
  <si>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</si>
  <si>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</si>
  <si>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</si>
  <si>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</si>
  <si>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</si>
  <si>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</si>
  <si>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</si>
  <si>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</si>
  <si>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</si>
  <si>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</si>
  <si>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</si>
  <si>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</si>
  <si>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</si>
  <si>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</si>
  <si>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</si>
  <si>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</si>
  <si>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</si>
  <si>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</si>
  <si>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</si>
  <si>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</si>
  <si>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</si>
  <si>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</si>
  <si>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</si>
  <si>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</si>
  <si>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</si>
  <si>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</si>
  <si>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</si>
  <si>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</si>
  <si>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</si>
  <si>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</si>
  <si>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</si>
  <si>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</si>
  <si>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</si>
  <si>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</si>
  <si>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</si>
  <si>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</si>
  <si>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</si>
  <si>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</si>
  <si>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</si>
  <si>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</si>
  <si>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</si>
  <si>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</si>
  <si>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</si>
  <si>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</si>
  <si>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</si>
  <si>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</si>
  <si>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</si>
  <si>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</si>
  <si>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</si>
  <si>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</si>
  <si>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</si>
  <si>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</si>
  <si>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</si>
  <si>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</si>
  <si>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</si>
  <si>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</si>
  <si>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</si>
  <si>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</si>
  <si>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</si>
  <si>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</si>
  <si>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</si>
  <si>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</si>
  <si>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</si>
  <si>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</si>
  <si>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</si>
  <si>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</si>
  <si>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</si>
  <si>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</si>
  <si>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</si>
  <si>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</si>
  <si>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</si>
  <si>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</si>
  <si>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</si>
  <si>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</si>
  <si>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</si>
  <si>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</si>
  <si>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</si>
  <si>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</si>
  <si>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</si>
  <si>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</si>
  <si>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</si>
  <si>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</si>
  <si>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</si>
  <si>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</si>
  <si>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</si>
  <si>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</si>
  <si>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</si>
  <si>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</si>
  <si>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</si>
  <si>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</si>
  <si>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</si>
  <si>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</si>
  <si>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</si>
  <si>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</si>
  <si>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</si>
  <si>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</si>
  <si>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</si>
  <si>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</si>
  <si>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</si>
  <si>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</si>
  <si>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</si>
  <si>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</si>
  <si>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</si>
  <si>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</si>
  <si>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</si>
  <si>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</si>
  <si>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</si>
  <si>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</si>
  <si>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</si>
  <si>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</si>
  <si>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</si>
  <si>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</si>
  <si>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</si>
  <si>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</si>
  <si>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</si>
  <si>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</si>
  <si>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</si>
  <si>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</si>
  <si>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</si>
  <si>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</si>
  <si>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</si>
  <si>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</si>
  <si>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</si>
  <si>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</si>
  <si>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</si>
  <si>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</si>
  <si>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</si>
  <si>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</si>
  <si>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</si>
  <si>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</si>
  <si>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</si>
  <si>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</si>
  <si>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</si>
  <si>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</si>
  <si>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</si>
  <si>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</si>
  <si>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</si>
  <si>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</si>
  <si>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</si>
  <si>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</si>
  <si>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</si>
  <si>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</si>
  <si>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</si>
  <si>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</si>
  <si>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</si>
  <si>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</si>
  <si>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</si>
  <si>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</si>
  <si>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</si>
  <si>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</si>
  <si>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</si>
  <si>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</si>
  <si>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</si>
  <si>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</si>
  <si>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</si>
  <si>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</si>
  <si>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</si>
  <si>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</si>
  <si>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</si>
  <si>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</si>
  <si>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</si>
  <si>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</si>
  <si>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</si>
  <si>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</si>
  <si>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</si>
  <si>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</si>
  <si>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</si>
  <si>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</si>
  <si>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</si>
  <si>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</si>
  <si>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</si>
  <si>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</si>
  <si>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</si>
  <si>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</si>
  <si>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</si>
  <si>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</si>
  <si>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</si>
  <si>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</si>
  <si>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</si>
  <si>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</si>
  <si>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</si>
  <si>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</si>
  <si>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</si>
  <si>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</si>
  <si>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</si>
  <si>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</si>
  <si>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</si>
  <si>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</si>
  <si>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</si>
  <si>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</si>
  <si>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</si>
  <si>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</si>
  <si>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</si>
  <si>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</si>
  <si>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</si>
  <si>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</si>
  <si>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</si>
  <si>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</si>
  <si>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</si>
  <si>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</si>
  <si>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</si>
  <si>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</si>
  <si>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</si>
  <si>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</si>
  <si>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</si>
  <si>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</si>
  <si>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</si>
  <si>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</si>
  <si>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</si>
  <si>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</si>
  <si>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</si>
  <si>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</si>
  <si>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</si>
  <si>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</si>
  <si>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</si>
  <si>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</si>
  <si>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</si>
  <si>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</si>
  <si>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</si>
  <si>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</si>
  <si>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</si>
  <si>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</si>
  <si>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</si>
  <si>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</si>
  <si>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</si>
  <si>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</si>
  <si>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</si>
  <si>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</si>
  <si>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</si>
  <si>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</si>
  <si>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</si>
  <si>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</si>
  <si>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</si>
  <si>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</si>
  <si>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</si>
  <si>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</si>
  <si>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</si>
  <si>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</si>
  <si>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</si>
  <si>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</si>
  <si>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</si>
  <si>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</si>
  <si>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</si>
  <si>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</si>
  <si>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</si>
  <si>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</si>
  <si>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</si>
  <si>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</si>
  <si>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</si>
  <si>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</si>
  <si>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</si>
  <si>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</si>
  <si>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</si>
  <si>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</si>
  <si>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</si>
  <si>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</si>
  <si>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</si>
  <si>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</si>
  <si>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</si>
  <si>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</si>
  <si>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</si>
  <si>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</si>
  <si>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</si>
  <si>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</si>
  <si>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</si>
  <si>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</si>
  <si>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</si>
  <si>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</si>
  <si>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</si>
  <si>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</si>
  <si>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</si>
  <si>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</si>
  <si>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</si>
  <si>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</si>
  <si>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</si>
  <si>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</si>
  <si>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</si>
  <si>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</si>
  <si>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</si>
  <si>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</si>
  <si>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</si>
  <si>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</si>
  <si>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</si>
  <si>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</si>
  <si>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</si>
  <si>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</si>
  <si>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</si>
  <si>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</si>
  <si>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</si>
  <si>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</si>
  <si>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</si>
  <si>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</si>
  <si>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</si>
  <si>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</si>
  <si>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</si>
  <si>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</si>
  <si>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</si>
  <si>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</si>
  <si>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</si>
  <si>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</si>
  <si>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</si>
  <si>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</si>
  <si>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</si>
  <si>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</si>
  <si>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</si>
  <si>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</si>
  <si>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</si>
  <si>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</si>
  <si>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</si>
  <si>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</si>
  <si>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</si>
  <si>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</si>
  <si>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</si>
  <si>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</si>
  <si>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</si>
  <si>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</si>
  <si>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</si>
  <si>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</si>
  <si>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</si>
  <si>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</si>
  <si>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</si>
  <si>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</si>
  <si>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</si>
  <si>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</si>
  <si>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</si>
  <si>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</si>
  <si>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</si>
  <si>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</si>
  <si>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</si>
  <si>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</si>
  <si>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</si>
  <si>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</si>
  <si>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</si>
  <si>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</si>
  <si>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</si>
  <si>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</si>
  <si>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</si>
  <si>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</si>
  <si>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</si>
  <si>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</si>
  <si>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</si>
  <si>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</si>
  <si>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</si>
  <si>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</si>
  <si>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</si>
  <si>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</si>
  <si>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</si>
  <si>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</si>
  <si>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</si>
  <si>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</si>
  <si>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</si>
  <si>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</si>
  <si>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</si>
  <si>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</si>
  <si>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</si>
  <si>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</si>
  <si>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</si>
  <si>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</si>
  <si>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</si>
  <si>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</si>
  <si>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</si>
  <si>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</si>
  <si>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</si>
  <si>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</si>
  <si>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</si>
  <si>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</si>
  <si>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</si>
  <si>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</si>
  <si>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</si>
  <si>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</si>
  <si>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</si>
  <si>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</si>
  <si>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</si>
  <si>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</si>
  <si>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</si>
  <si>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</si>
  <si>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</si>
  <si>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</si>
  <si>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</si>
  <si>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</si>
  <si>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</si>
  <si>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</si>
  <si>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</si>
  <si>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</si>
  <si>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</si>
  <si>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</si>
  <si>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</si>
  <si>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</si>
  <si>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</si>
  <si>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</si>
  <si>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</si>
  <si>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</si>
  <si>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</si>
  <si>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</si>
  <si>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</si>
  <si>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</si>
  <si>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</si>
  <si>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</si>
  <si>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</si>
  <si>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</si>
  <si>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</si>
  <si>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</si>
  <si>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</si>
  <si>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</si>
  <si>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</si>
  <si>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</si>
  <si>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</si>
  <si>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</si>
  <si>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</si>
  <si>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</si>
  <si>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</si>
  <si>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</si>
  <si>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</si>
  <si>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</si>
  <si>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</si>
  <si>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</si>
  <si>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</si>
  <si>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</si>
  <si>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</si>
  <si>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</si>
  <si>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</si>
  <si>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</si>
  <si>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</si>
  <si>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</si>
  <si>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</si>
  <si>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</si>
  <si>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</si>
  <si>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</si>
  <si>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</si>
  <si>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</si>
  <si>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</si>
  <si>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</si>
  <si>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</si>
  <si>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</si>
  <si>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</si>
  <si>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</si>
  <si>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</si>
  <si>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</si>
  <si>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</si>
  <si>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</si>
  <si>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</si>
  <si>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</si>
  <si>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</si>
  <si>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</si>
  <si>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</si>
  <si>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</si>
  <si>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</si>
  <si>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</si>
  <si>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</si>
  <si>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</si>
  <si>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</si>
  <si>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</si>
  <si>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</si>
  <si>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</si>
  <si>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</si>
  <si>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</si>
  <si>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</si>
  <si>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</si>
  <si>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</si>
  <si>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</si>
  <si>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</si>
  <si>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</si>
  <si>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</si>
  <si>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</si>
  <si>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</si>
  <si>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</si>
  <si>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</si>
  <si>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</si>
  <si>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</si>
  <si>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</si>
  <si>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</si>
  <si>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</si>
  <si>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</si>
  <si>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</si>
  <si>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</si>
  <si>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</si>
  <si>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</si>
  <si>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</si>
  <si>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</si>
  <si>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</si>
  <si>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</si>
  <si>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</si>
  <si>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</si>
  <si>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</si>
  <si>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</si>
  <si>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</si>
  <si>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</si>
  <si>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</si>
  <si>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</si>
  <si>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</si>
  <si>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</si>
  <si>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</si>
  <si>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</si>
  <si>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</si>
  <si>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</si>
  <si>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</si>
  <si>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</si>
  <si>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</si>
  <si>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</si>
  <si>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</si>
  <si>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</si>
  <si>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</si>
  <si>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</si>
  <si>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</si>
  <si>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</si>
  <si>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</si>
  <si>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</si>
  <si>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</si>
  <si>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</si>
  <si>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</si>
  <si>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</si>
  <si>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</si>
  <si>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</si>
  <si>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</si>
  <si>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</si>
  <si>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</si>
  <si>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</si>
  <si>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</si>
  <si>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</si>
  <si>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</si>
  <si>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</si>
  <si>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</si>
  <si>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</si>
  <si>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</si>
  <si>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</si>
  <si>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</si>
  <si>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</si>
  <si>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</si>
  <si>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</si>
  <si>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</si>
  <si>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</si>
  <si>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</si>
  <si>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</si>
  <si>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</si>
  <si>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</si>
  <si>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</si>
  <si>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</si>
  <si>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</si>
  <si>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</si>
  <si>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</si>
  <si>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</si>
  <si>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</si>
  <si>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</si>
  <si>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</si>
  <si>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</si>
  <si>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</si>
  <si>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</si>
  <si>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</si>
  <si>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</si>
  <si>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</si>
  <si>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</si>
  <si>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</si>
  <si>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</si>
  <si>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</si>
  <si>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</si>
  <si>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</si>
  <si>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</si>
  <si>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</si>
  <si>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</si>
  <si>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</si>
  <si>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</si>
  <si>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</si>
  <si>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</si>
  <si>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</si>
  <si>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</si>
  <si>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</si>
  <si>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</si>
  <si>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</si>
  <si>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</si>
  <si>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</si>
  <si>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</si>
  <si>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</si>
  <si>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</si>
  <si>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</si>
  <si>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</si>
  <si>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</si>
  <si>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</si>
  <si>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</si>
  <si>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</si>
  <si>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</si>
  <si>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</si>
  <si>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</si>
  <si>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</si>
  <si>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</si>
  <si>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</si>
  <si>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</si>
  <si>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</si>
  <si>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</si>
  <si>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</si>
  <si>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</si>
  <si>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</si>
  <si>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</si>
  <si>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</si>
  <si>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</si>
  <si>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</si>
  <si>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</si>
  <si>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</si>
  <si>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</si>
  <si>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</si>
  <si>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</si>
  <si>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</si>
  <si>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</si>
  <si>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</si>
  <si>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</si>
  <si>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</si>
  <si>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</si>
  <si>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</si>
  <si>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</si>
  <si>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</si>
  <si>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</si>
  <si>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</si>
  <si>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</si>
  <si>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</si>
  <si>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</si>
  <si>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</si>
  <si>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</si>
  <si>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</si>
  <si>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</si>
  <si>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</si>
  <si>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</si>
  <si>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</si>
  <si>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</si>
  <si>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</si>
  <si>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</si>
  <si>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</si>
  <si>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</si>
  <si>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</si>
  <si>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</si>
  <si>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</si>
  <si>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</si>
  <si>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</si>
  <si>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</si>
  <si>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</si>
  <si>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</si>
  <si>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</si>
  <si>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</si>
  <si>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</si>
  <si>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</si>
  <si>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</si>
  <si>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</si>
  <si>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</si>
  <si>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</si>
  <si>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</si>
  <si>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</si>
  <si>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</si>
  <si>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</si>
  <si>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</si>
  <si>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</si>
  <si>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</si>
  <si>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</si>
  <si>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</si>
  <si>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</si>
  <si>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</si>
  <si>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</si>
  <si>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</si>
  <si>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</si>
  <si>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</si>
  <si>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</si>
  <si>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</si>
  <si>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</si>
  <si>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</si>
  <si>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</si>
  <si>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</si>
  <si>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</si>
  <si>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</si>
  <si>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</si>
  <si>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</si>
  <si>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</si>
  <si>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</si>
  <si>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</si>
  <si>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</si>
  <si>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</si>
  <si>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</si>
  <si>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</si>
  <si>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</si>
  <si>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</si>
  <si>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</si>
  <si>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</si>
  <si>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</si>
  <si>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</si>
  <si>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</si>
  <si>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</si>
  <si>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</si>
  <si>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</si>
  <si>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</si>
  <si>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</si>
  <si>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</si>
  <si>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</si>
  <si>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</si>
  <si>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</si>
  <si>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</si>
  <si>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</si>
  <si>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</si>
  <si>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</si>
  <si>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</si>
  <si>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</si>
  <si>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</si>
  <si>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</si>
  <si>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</si>
  <si>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</si>
  <si>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</si>
  <si>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</si>
  <si>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</si>
  <si>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</si>
  <si>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</si>
  <si>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</si>
  <si>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</si>
  <si>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</si>
  <si>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</si>
  <si>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</si>
  <si>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</si>
  <si>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</si>
  <si>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</si>
  <si>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</si>
  <si>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</si>
  <si>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</si>
  <si>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</si>
  <si>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</si>
  <si>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</si>
  <si>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</si>
  <si>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</si>
  <si>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</si>
  <si>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</si>
  <si>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</si>
  <si>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</si>
  <si>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</si>
  <si>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</si>
  <si>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</si>
  <si>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</si>
  <si>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</si>
  <si>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</si>
  <si>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</si>
  <si>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</si>
  <si>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</si>
  <si>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</si>
  <si>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</si>
  <si>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</si>
  <si>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</si>
  <si>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</si>
  <si>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</si>
  <si>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</si>
  <si>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</si>
  <si>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</si>
  <si>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</si>
  <si>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</si>
  <si>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</si>
  <si>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</si>
  <si>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</si>
  <si>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</si>
  <si>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</si>
  <si>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</si>
  <si>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</si>
  <si>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</si>
  <si>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</si>
  <si>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</si>
  <si>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</si>
  <si>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</si>
  <si>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</si>
  <si>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</si>
  <si>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</si>
  <si>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</si>
  <si>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</si>
  <si>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</si>
  <si>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</si>
  <si>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</si>
  <si>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</si>
  <si>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</si>
  <si>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</si>
  <si>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</si>
  <si>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</si>
  <si>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</si>
  <si>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</si>
  <si>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</si>
  <si>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</si>
  <si>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</si>
  <si>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</si>
  <si>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</si>
  <si>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</si>
  <si>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</si>
  <si>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</si>
  <si>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</si>
  <si>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</si>
  <si>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</si>
  <si>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</si>
  <si>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</si>
  <si>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</si>
  <si>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</si>
  <si>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</si>
  <si>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</si>
  <si>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</si>
  <si>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</si>
  <si>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</si>
  <si>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</si>
  <si>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</si>
  <si>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</si>
  <si>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</si>
  <si>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</si>
  <si>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</si>
  <si>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</si>
  <si>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</si>
  <si>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</si>
  <si>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</si>
  <si>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</si>
  <si>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</si>
  <si>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</si>
  <si>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</si>
  <si>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</si>
  <si>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</si>
  <si>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</si>
  <si>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</si>
  <si>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</si>
  <si>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</si>
  <si>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</si>
  <si>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</si>
  <si>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</si>
  <si>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</si>
  <si>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</si>
  <si>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</si>
  <si>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</si>
  <si>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</si>
  <si>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</si>
  <si>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</si>
  <si>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</si>
  <si>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</si>
  <si>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</si>
  <si>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</si>
  <si>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</si>
  <si>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</si>
  <si>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</si>
  <si>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</si>
  <si>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</si>
  <si>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</si>
  <si>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</si>
  <si>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</si>
  <si>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</si>
  <si>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</si>
  <si>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</si>
  <si>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</si>
  <si>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</si>
  <si>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</si>
  <si>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</si>
  <si>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</si>
  <si>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</si>
  <si>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</si>
  <si>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</si>
  <si>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</si>
  <si>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</si>
  <si>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</si>
  <si>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</si>
  <si>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</si>
  <si>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</si>
  <si>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</si>
  <si>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</si>
  <si>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</si>
  <si>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</si>
  <si>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</si>
  <si>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</si>
  <si>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</si>
  <si>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</si>
  <si>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</si>
  <si>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</si>
  <si>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</si>
  <si>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</si>
  <si>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</si>
  <si>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</si>
  <si>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</si>
  <si>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</si>
  <si>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</si>
  <si>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</si>
  <si>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</si>
  <si>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</si>
  <si>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</si>
  <si>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</si>
  <si>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</si>
  <si>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</si>
  <si>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</si>
  <si>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</si>
  <si>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</si>
  <si>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</si>
  <si>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</si>
  <si>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</si>
  <si>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</si>
  <si>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</si>
  <si>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</si>
  <si>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</si>
  <si>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</si>
  <si>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</si>
  <si>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</si>
  <si>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</si>
  <si>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</si>
  <si>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</si>
  <si>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</si>
  <si>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</si>
  <si>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</si>
  <si>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</si>
  <si>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</si>
  <si>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</si>
  <si>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</si>
  <si>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</si>
  <si>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</si>
  <si>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</si>
  <si>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</si>
  <si>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</si>
  <si>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</si>
  <si>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</si>
  <si>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</si>
  <si>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</si>
  <si>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</si>
  <si>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</si>
  <si>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</si>
  <si>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</si>
  <si>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</si>
  <si>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</si>
  <si>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</si>
  <si>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</si>
  <si>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</si>
  <si>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</si>
  <si>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</si>
  <si>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</si>
  <si>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</si>
  <si>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</si>
  <si>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</si>
  <si>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</si>
  <si>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</si>
  <si>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</si>
  <si>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</si>
  <si>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</si>
  <si>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</si>
  <si>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</si>
  <si>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</si>
  <si>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</si>
  <si>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</si>
  <si>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</si>
  <si>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</si>
  <si>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</si>
  <si>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</si>
  <si>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</si>
  <si>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</si>
  <si>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</si>
  <si>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</si>
  <si>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</si>
  <si>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</si>
  <si>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</si>
  <si>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</si>
  <si>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</si>
  <si>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</si>
  <si>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</si>
  <si>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</si>
  <si>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</si>
  <si>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</si>
  <si>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</si>
  <si>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</si>
  <si>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</si>
  <si>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</si>
  <si>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</si>
  <si>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</si>
  <si>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</si>
  <si>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</si>
  <si>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</si>
  <si>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</si>
  <si>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</si>
  <si>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</si>
  <si>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</si>
  <si>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</si>
  <si>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</si>
  <si>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</si>
  <si>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</si>
  <si>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</si>
  <si>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</si>
  <si>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</si>
  <si>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</si>
  <si>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</si>
  <si>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</si>
  <si>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</si>
  <si>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</si>
  <si>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</si>
  <si>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</si>
  <si>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</si>
  <si>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</si>
  <si>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</si>
  <si>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</si>
  <si>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</si>
  <si>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</si>
  <si>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</si>
  <si>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</si>
  <si>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</si>
  <si>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</si>
  <si>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</si>
  <si>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</si>
  <si>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</si>
  <si>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</si>
  <si>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</si>
  <si>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</si>
  <si>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</si>
  <si>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</si>
  <si>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</si>
  <si>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</si>
  <si>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</si>
  <si>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</si>
  <si>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</si>
  <si>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</si>
  <si>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</si>
  <si>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</si>
  <si>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</si>
  <si>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</si>
  <si>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</si>
  <si>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</si>
  <si>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</si>
  <si>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</si>
  <si>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</si>
  <si>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</si>
  <si>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</si>
  <si>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</si>
  <si>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</si>
  <si>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</si>
  <si>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</si>
  <si>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</si>
  <si>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</si>
  <si>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</si>
  <si>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</si>
  <si>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</si>
  <si>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</si>
  <si>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</si>
  <si>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</si>
  <si>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</si>
  <si>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</si>
  <si>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</si>
  <si>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</si>
  <si>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</si>
  <si>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</si>
  <si>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</si>
  <si>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</si>
  <si>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</si>
  <si>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</si>
  <si>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</si>
  <si>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</si>
  <si>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</si>
  <si>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</si>
  <si>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</si>
  <si>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</si>
  <si>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</si>
  <si>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</si>
  <si>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</si>
  <si>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</si>
  <si>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</si>
  <si>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</si>
  <si>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</si>
  <si>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</si>
  <si>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</si>
  <si>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</si>
  <si>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</si>
  <si>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</si>
  <si>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</si>
  <si>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</si>
  <si>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</si>
  <si>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</si>
  <si>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</si>
  <si>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</si>
  <si>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</si>
  <si>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</si>
  <si>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</si>
  <si>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</si>
  <si>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</si>
  <si>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</si>
  <si>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</si>
  <si>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</si>
  <si>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</si>
  <si>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</si>
  <si>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</si>
  <si>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</si>
  <si>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</si>
  <si>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</si>
  <si>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</si>
  <si>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</si>
  <si>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</si>
  <si>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</si>
  <si>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</si>
  <si>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</si>
  <si>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</si>
  <si>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</si>
  <si>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</si>
  <si>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</si>
  <si>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</si>
  <si>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</si>
  <si>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</si>
  <si>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</si>
  <si>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</si>
  <si>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</si>
  <si>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</si>
  <si>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</si>
  <si>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</si>
  <si>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</si>
  <si>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</si>
  <si>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</si>
  <si>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</si>
  <si>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</si>
  <si>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</si>
  <si>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</si>
  <si>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</si>
  <si>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</si>
  <si>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</si>
  <si>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</si>
  <si>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</si>
  <si>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</si>
  <si>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</si>
  <si>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</si>
  <si>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</si>
  <si>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</si>
  <si>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</si>
  <si>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</si>
  <si>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</si>
  <si>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</si>
  <si>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</si>
  <si>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</si>
  <si>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</si>
  <si>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</si>
  <si>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</si>
  <si>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</si>
  <si>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</si>
  <si>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</si>
  <si>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</si>
  <si>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</si>
  <si>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</si>
  <si>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</si>
  <si>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</si>
  <si>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</si>
  <si>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</si>
  <si>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</si>
  <si>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</si>
  <si>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</si>
  <si>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</si>
  <si>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</si>
  <si>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</si>
  <si>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</si>
  <si>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</si>
  <si>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</si>
  <si>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</si>
  <si>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</si>
  <si>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</si>
  <si>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</si>
  <si>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</si>
  <si>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</si>
  <si>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</si>
  <si>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</si>
  <si>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</si>
  <si>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</si>
  <si>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</si>
  <si>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</si>
  <si>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</si>
  <si>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</si>
  <si>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</si>
  <si>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</si>
  <si>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</si>
  <si>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</si>
  <si>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</si>
  <si>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</si>
  <si>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</si>
  <si>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</si>
  <si>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</si>
  <si>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</si>
  <si>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</si>
  <si>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</si>
  <si>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</si>
  <si>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</si>
  <si>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</si>
  <si>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</si>
  <si>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</si>
  <si>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</si>
  <si>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</si>
  <si>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</si>
  <si>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</si>
  <si>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</si>
  <si>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</si>
  <si>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</si>
  <si>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</si>
  <si>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</si>
  <si>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</si>
  <si>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</si>
  <si>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</si>
  <si>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</si>
  <si>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</si>
  <si>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</si>
  <si>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</si>
  <si>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</si>
  <si>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</si>
  <si>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</si>
  <si>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</si>
  <si>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</si>
  <si>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</si>
  <si>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</si>
  <si>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</si>
  <si>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</si>
  <si>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</si>
  <si>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</si>
  <si>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</si>
  <si>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</si>
  <si>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</si>
  <si>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</si>
  <si>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</si>
  <si>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</si>
  <si>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</si>
  <si>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</si>
  <si>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</si>
  <si>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</si>
  <si>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</si>
  <si>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</si>
  <si>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</si>
  <si>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</si>
  <si>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</si>
  <si>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</si>
  <si>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</si>
  <si>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</si>
  <si>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</si>
  <si>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</si>
  <si>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</si>
  <si>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</si>
  <si>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</si>
  <si>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</si>
  <si>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</si>
  <si>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</si>
  <si>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</si>
  <si>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</si>
  <si>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</si>
  <si>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</si>
  <si>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</si>
  <si>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</si>
  <si>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</si>
  <si>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</si>
  <si>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</si>
  <si>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</si>
  <si>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</si>
  <si>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</si>
  <si>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</si>
  <si>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</si>
  <si>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</si>
  <si>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</si>
  <si>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</si>
  <si>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</si>
  <si>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</si>
  <si>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</si>
  <si>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</si>
  <si>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</si>
  <si>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</si>
  <si>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</si>
  <si>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</si>
  <si>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</si>
  <si>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</si>
  <si>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</si>
  <si>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</si>
  <si>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</si>
  <si>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</si>
  <si>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</si>
  <si>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</si>
  <si>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</si>
  <si>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</si>
  <si>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</si>
  <si>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</si>
  <si>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</si>
  <si>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</si>
  <si>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</si>
  <si>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</si>
  <si>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</si>
  <si>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</si>
  <si>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</si>
  <si>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</si>
  <si>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</si>
  <si>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</si>
  <si>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</si>
  <si>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</si>
  <si>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</si>
  <si>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</si>
  <si>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</si>
  <si>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</si>
  <si>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</si>
  <si>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</si>
  <si>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</si>
  <si>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</si>
  <si>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</si>
  <si>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</si>
  <si>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</si>
  <si>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</si>
  <si>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</si>
  <si>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</si>
  <si>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</si>
  <si>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</si>
  <si>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</si>
  <si>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</si>
  <si>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</si>
  <si>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</si>
  <si>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</si>
  <si>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</si>
  <si>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</si>
  <si>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</si>
  <si>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</si>
  <si>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</si>
  <si>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</si>
  <si>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</si>
  <si>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</si>
  <si>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</si>
  <si>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</si>
  <si>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</si>
  <si>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</si>
  <si>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</si>
  <si>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</si>
  <si>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</si>
  <si>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</si>
  <si>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</si>
  <si>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</si>
  <si>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</si>
  <si>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</si>
  <si>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</si>
  <si>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</si>
  <si>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</si>
  <si>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</si>
  <si>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</si>
  <si>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</si>
  <si>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</si>
  <si>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</si>
  <si>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</si>
  <si>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</si>
  <si>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</si>
  <si>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</si>
  <si>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</si>
  <si>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</si>
  <si>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</si>
  <si>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</si>
  <si>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</si>
  <si>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</si>
  <si>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</si>
  <si>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</si>
  <si>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</si>
  <si>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</si>
  <si>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</si>
  <si>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</si>
  <si>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</si>
  <si>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</si>
  <si>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</si>
  <si>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</si>
  <si>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</si>
  <si>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</si>
  <si>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</si>
  <si>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</si>
  <si>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</si>
  <si>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</si>
  <si>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</si>
  <si>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</si>
  <si>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</si>
  <si>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</si>
  <si>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</si>
  <si>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</si>
  <si>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</si>
  <si>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</si>
  <si>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</si>
  <si>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</si>
  <si>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</si>
  <si>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</si>
  <si>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</si>
  <si>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</si>
  <si>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</si>
  <si>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</si>
  <si>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</si>
  <si>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</si>
  <si>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</si>
  <si>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</si>
  <si>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</si>
  <si>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</si>
  <si>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</si>
  <si>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</si>
  <si>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</si>
  <si>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</si>
  <si>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</si>
  <si>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</si>
  <si>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</si>
  <si>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</si>
  <si>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</si>
  <si>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</si>
  <si>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</si>
  <si>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</si>
  <si>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</si>
  <si>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</si>
  <si>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</si>
  <si>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</si>
  <si>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</si>
  <si>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</si>
  <si>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</si>
  <si>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</si>
  <si>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</si>
  <si>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</si>
  <si>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</si>
  <si>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</si>
  <si>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</si>
  <si>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</si>
  <si>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</si>
  <si>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</si>
  <si>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</si>
  <si>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</si>
  <si>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</si>
  <si>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</si>
  <si>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</si>
  <si>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</si>
  <si>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</si>
  <si>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</si>
  <si>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</si>
  <si>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</si>
  <si>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</si>
  <si>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</si>
  <si>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</si>
  <si>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</si>
  <si>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</si>
  <si>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</si>
  <si>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</si>
  <si>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</si>
  <si>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</si>
  <si>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</si>
  <si>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</si>
  <si>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</si>
  <si>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</si>
  <si>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</si>
  <si>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</si>
  <si>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</si>
  <si>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</si>
  <si>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</si>
  <si>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</si>
  <si>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</si>
  <si>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</si>
  <si>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</si>
  <si>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</si>
  <si>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</si>
  <si>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</si>
  <si>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</si>
  <si>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</si>
  <si>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</si>
  <si>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</si>
  <si>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</si>
  <si>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</si>
  <si>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</si>
  <si>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</si>
  <si>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</si>
  <si>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</si>
  <si>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</si>
  <si>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</si>
  <si>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</si>
  <si>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</si>
  <si>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</si>
  <si>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</si>
  <si>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</si>
  <si>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</si>
  <si>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</si>
  <si>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</si>
  <si>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</si>
  <si>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</si>
  <si>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</si>
  <si>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</si>
  <si>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</si>
  <si>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</si>
  <si>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</si>
  <si>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</si>
  <si>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</si>
  <si>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</si>
  <si>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</si>
  <si>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</si>
  <si>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</si>
  <si>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</si>
  <si>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</si>
  <si>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</si>
  <si>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</si>
  <si>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</si>
  <si>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</si>
  <si>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</si>
  <si>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</si>
  <si>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</si>
  <si>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</si>
  <si>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</si>
  <si>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</si>
  <si>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</si>
  <si>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</si>
  <si>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</si>
  <si>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</si>
  <si>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</si>
  <si>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</si>
  <si>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</si>
  <si>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</si>
  <si>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</si>
  <si>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</si>
  <si>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</si>
  <si>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</si>
  <si>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</si>
  <si>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</si>
  <si>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</si>
  <si>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</si>
  <si>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</si>
  <si>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</si>
  <si>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</si>
  <si>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</si>
  <si>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</si>
  <si>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</si>
  <si>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</si>
  <si>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</si>
  <si>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</si>
  <si>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</si>
  <si>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</si>
  <si>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</si>
  <si>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</si>
  <si>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</si>
  <si>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</si>
  <si>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</si>
  <si>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</si>
  <si>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</si>
  <si>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</si>
  <si>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</si>
  <si>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</si>
  <si>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</si>
  <si>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</si>
  <si>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</si>
  <si>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</si>
  <si>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</si>
  <si>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</si>
  <si>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</si>
  <si>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</si>
  <si>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</si>
  <si>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</si>
  <si>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</si>
  <si>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</si>
  <si>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</si>
  <si>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</si>
  <si>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</si>
  <si>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</si>
  <si>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</si>
  <si>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</si>
  <si>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</si>
  <si>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</si>
  <si>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</si>
  <si>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</si>
  <si>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</si>
  <si>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</si>
  <si>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</si>
  <si>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</si>
  <si>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</si>
  <si>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</si>
  <si>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</si>
  <si>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</si>
  <si>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</si>
  <si>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</si>
  <si>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</si>
  <si>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</si>
  <si>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</si>
  <si>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</si>
  <si>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</si>
  <si>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</si>
  <si>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</si>
  <si>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</si>
  <si>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</si>
  <si>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</si>
  <si>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</si>
  <si>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</si>
  <si>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</si>
  <si>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</si>
  <si>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</si>
  <si>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</si>
  <si>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</si>
  <si>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</si>
  <si>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</si>
  <si>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</si>
  <si>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</si>
  <si>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</si>
  <si>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</si>
  <si>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</si>
  <si>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</si>
  <si>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</si>
  <si>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</si>
  <si>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</si>
  <si>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</si>
  <si>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</si>
  <si>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</si>
  <si>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</si>
  <si>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</si>
  <si>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</si>
  <si>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</si>
  <si>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</si>
  <si>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</si>
  <si>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</si>
  <si>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</si>
  <si>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</si>
  <si>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</si>
  <si>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</si>
  <si>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</si>
  <si>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</si>
  <si>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</si>
  <si>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</si>
  <si>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</si>
  <si>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</si>
  <si>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</si>
  <si>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</si>
  <si>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</si>
  <si>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</si>
  <si>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</si>
  <si>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</si>
  <si>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</si>
  <si>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</si>
  <si>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</si>
  <si>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</si>
  <si>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</si>
  <si>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</si>
  <si>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</si>
  <si>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</si>
  <si>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</si>
  <si>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</si>
  <si>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</si>
  <si>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</si>
  <si>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</si>
  <si>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</si>
  <si>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</si>
  <si>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</si>
  <si>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</si>
  <si>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</si>
  <si>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</si>
  <si>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</si>
  <si>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</si>
  <si>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</si>
  <si>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</si>
  <si>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</si>
  <si>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</si>
  <si>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</si>
  <si>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</si>
  <si>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</si>
  <si>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</si>
  <si>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</si>
  <si>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</si>
  <si>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</si>
  <si>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</si>
  <si>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</si>
  <si>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</si>
  <si>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</si>
  <si>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</si>
  <si>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</si>
  <si>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</si>
  <si>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</si>
  <si>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</si>
  <si>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</si>
  <si>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</si>
  <si>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</si>
  <si>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</si>
  <si>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</si>
  <si>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</si>
  <si>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</si>
  <si>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</si>
  <si>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</si>
  <si>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</si>
  <si>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</si>
  <si>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</si>
  <si>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</si>
  <si>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</si>
  <si>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</si>
  <si>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</si>
  <si>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</si>
  <si>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</si>
  <si>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</si>
  <si>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</si>
  <si>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</si>
  <si>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</si>
  <si>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</si>
  <si>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</si>
  <si>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</si>
  <si>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</si>
  <si>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</si>
  <si>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</si>
  <si>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</si>
  <si>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</si>
  <si>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</si>
  <si>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</si>
  <si>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</si>
  <si>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</si>
  <si>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</si>
  <si>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</si>
  <si>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</si>
  <si>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</si>
  <si>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</si>
  <si>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</si>
  <si>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</si>
  <si>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</si>
  <si>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</si>
  <si>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</si>
  <si>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</si>
  <si>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</si>
  <si>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</si>
  <si>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</si>
  <si>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</si>
  <si>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</si>
  <si>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</si>
  <si>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</si>
  <si>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</si>
  <si>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</si>
  <si>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</si>
  <si>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</si>
  <si>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</si>
  <si>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</si>
  <si>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</si>
  <si>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</si>
  <si>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</si>
  <si>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</si>
  <si>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</si>
  <si>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</si>
  <si>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</si>
  <si>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</si>
  <si>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</si>
  <si>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</si>
  <si>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</si>
  <si>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</si>
  <si>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</si>
  <si>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</si>
  <si>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</si>
  <si>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</si>
  <si>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</si>
  <si>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</si>
  <si>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</si>
  <si>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</si>
  <si>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</si>
  <si>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</si>
  <si>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</si>
  <si>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</si>
  <si>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</si>
  <si>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</si>
  <si>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</si>
  <si>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</si>
  <si>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</si>
  <si>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</si>
  <si>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</si>
  <si>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</si>
  <si>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</si>
  <si>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</si>
  <si>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</si>
  <si>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</si>
  <si>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</si>
  <si>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</si>
  <si>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</si>
  <si>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</si>
  <si>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</si>
  <si>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</si>
  <si>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</si>
  <si>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</si>
  <si>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</si>
  <si>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</si>
  <si>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</si>
  <si>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</si>
  <si>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</si>
  <si>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</si>
  <si>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</si>
  <si>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</si>
  <si>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</si>
  <si>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</si>
  <si>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</si>
  <si>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</si>
  <si>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</si>
  <si>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</si>
  <si>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</si>
  <si>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</si>
  <si>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</si>
  <si>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</si>
  <si>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</si>
  <si>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</si>
  <si>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</si>
  <si>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</si>
  <si>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</si>
  <si>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</si>
  <si>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</si>
  <si>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</si>
  <si>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</si>
  <si>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</si>
  <si>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</si>
  <si>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</si>
  <si>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</si>
  <si>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</si>
  <si>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</si>
  <si>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</si>
  <si>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</si>
  <si>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</si>
  <si>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</si>
  <si>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</si>
  <si>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</si>
  <si>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</si>
  <si>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</si>
  <si>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</si>
  <si>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</si>
  <si>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</si>
  <si>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</si>
  <si>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</si>
  <si>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</si>
  <si>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</si>
  <si>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</si>
  <si>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</si>
  <si>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</si>
  <si>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</si>
  <si>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</si>
  <si>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</si>
  <si>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</si>
  <si>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</si>
  <si>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</si>
  <si>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</si>
  <si>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</si>
  <si>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</si>
  <si>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</si>
  <si>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</si>
  <si>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</si>
  <si>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</si>
  <si>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</si>
  <si>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</si>
  <si>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</si>
  <si>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</si>
  <si>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</si>
  <si>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</si>
  <si>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</si>
  <si>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</si>
  <si>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</si>
  <si>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</si>
  <si>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</si>
  <si>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</si>
  <si>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</si>
  <si>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</si>
  <si>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</si>
  <si>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</si>
  <si>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</si>
  <si>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</si>
  <si>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</si>
  <si>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</si>
  <si>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</si>
  <si>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</si>
  <si>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</si>
  <si>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</si>
  <si>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</si>
  <si>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</si>
  <si>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</si>
  <si>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</si>
  <si>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</si>
  <si>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</si>
  <si>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</si>
  <si>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</si>
  <si>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</si>
  <si>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</si>
  <si>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</si>
  <si>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</si>
  <si>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</si>
  <si>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</si>
  <si>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</si>
  <si>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</si>
  <si>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</si>
  <si>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</si>
  <si>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</si>
  <si>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</si>
  <si>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</si>
  <si>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</si>
  <si>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</si>
  <si>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</si>
  <si>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</si>
  <si>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</si>
  <si>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</si>
  <si>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</si>
  <si>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</si>
  <si>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</si>
  <si>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</si>
  <si>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</si>
  <si>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</si>
  <si>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</si>
  <si>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</si>
  <si>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</si>
  <si>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</si>
  <si>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</si>
  <si>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</si>
  <si>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</si>
  <si>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</si>
  <si>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</si>
  <si>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</si>
  <si>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</si>
  <si>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</si>
  <si>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</si>
  <si>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</si>
  <si>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</si>
  <si>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</si>
  <si>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</si>
  <si>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</si>
  <si>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</si>
  <si>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</si>
  <si>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</si>
  <si>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</si>
  <si>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</si>
  <si>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</si>
  <si>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</si>
  <si>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</si>
  <si>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</si>
  <si>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</si>
  <si>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</si>
  <si>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</si>
  <si>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</si>
  <si>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</si>
  <si>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</si>
  <si>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</si>
  <si>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</si>
  <si>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</si>
  <si>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</si>
  <si>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</si>
  <si>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</si>
  <si>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</si>
  <si>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</si>
  <si>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</si>
  <si>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</si>
  <si>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</si>
  <si>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</si>
  <si>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</si>
  <si>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</si>
  <si>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</si>
  <si>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</si>
  <si>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</si>
  <si>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</si>
  <si>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</si>
  <si>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</si>
  <si>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</si>
  <si>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</si>
  <si>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</si>
  <si>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</si>
  <si>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</si>
  <si>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</si>
  <si>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</si>
  <si>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</si>
  <si>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</si>
  <si>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</si>
  <si>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</si>
  <si>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</si>
  <si>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</si>
  <si>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</si>
  <si>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</si>
  <si>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</si>
  <si>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</si>
  <si>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</si>
  <si>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</si>
  <si>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</si>
  <si>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</si>
  <si>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</si>
  <si>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</si>
  <si>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</si>
  <si>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</si>
  <si>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</si>
  <si>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</si>
  <si>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</si>
  <si>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</si>
  <si>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</si>
  <si>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</si>
  <si>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</si>
  <si>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</si>
  <si>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</si>
  <si>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</si>
  <si>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</si>
  <si>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</si>
  <si>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</si>
  <si>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</si>
  <si>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</si>
  <si>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</si>
  <si>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</si>
  <si>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</si>
  <si>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</si>
  <si>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</si>
  <si>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</si>
  <si>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</si>
  <si>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</si>
  <si>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</si>
  <si>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</si>
  <si>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</si>
  <si>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</si>
  <si>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</si>
  <si>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</si>
  <si>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</si>
  <si>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</si>
  <si>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</si>
  <si>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</si>
  <si>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</si>
  <si>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</si>
  <si>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</si>
  <si>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</si>
  <si>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</si>
  <si>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</si>
  <si>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</si>
  <si>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</si>
  <si>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</si>
  <si>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</si>
  <si>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</si>
  <si>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</si>
  <si>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</si>
  <si>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</si>
  <si>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</si>
  <si>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</si>
  <si>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</si>
  <si>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</si>
  <si>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</si>
  <si>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</si>
  <si>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</si>
  <si>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</si>
  <si>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</si>
  <si>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</si>
  <si>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</si>
  <si>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</si>
  <si>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</si>
  <si>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</si>
  <si>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</si>
  <si>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</si>
  <si>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</si>
  <si>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</si>
  <si>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</si>
  <si>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</si>
  <si>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</si>
  <si>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</si>
  <si>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</si>
  <si>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</si>
  <si>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</si>
  <si>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</si>
  <si>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</si>
  <si>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</si>
  <si>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</si>
  <si>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</si>
  <si>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</si>
  <si>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</si>
  <si>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</si>
  <si>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</si>
  <si>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</si>
  <si>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</si>
  <si>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</si>
  <si>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</si>
  <si>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</si>
  <si>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</si>
  <si>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</si>
  <si>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</si>
  <si>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</si>
  <si>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</si>
  <si>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</si>
  <si>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</si>
  <si>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</si>
  <si>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</si>
  <si>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</si>
  <si>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</si>
  <si>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</si>
  <si>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</si>
  <si>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</si>
  <si>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</si>
  <si>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</si>
  <si>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</si>
  <si>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</si>
  <si>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</si>
  <si>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</si>
  <si>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</si>
  <si>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</si>
  <si>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</si>
  <si>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</si>
  <si>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</si>
  <si>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</si>
  <si>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</si>
  <si>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</si>
  <si>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</si>
  <si>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</si>
  <si>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</si>
  <si>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</si>
  <si>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</si>
  <si>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</si>
  <si>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</si>
  <si>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</si>
  <si>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</si>
  <si>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</si>
  <si>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</si>
  <si>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</si>
  <si>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</si>
  <si>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</si>
  <si>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</si>
  <si>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</si>
  <si>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</si>
  <si>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</si>
  <si>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</si>
  <si>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</si>
  <si>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</si>
  <si>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</si>
  <si>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</si>
  <si>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</si>
  <si>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</si>
  <si>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</si>
  <si>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</si>
  <si>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</si>
  <si>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</si>
  <si>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</si>
  <si>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</si>
  <si>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</si>
  <si>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</si>
  <si>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</si>
  <si>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</si>
  <si>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</si>
  <si>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</si>
  <si>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</si>
  <si>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</si>
  <si>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</si>
  <si>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</si>
  <si>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</si>
  <si>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</si>
  <si>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</si>
  <si>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</si>
  <si>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</si>
  <si>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</si>
  <si>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</si>
  <si>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</si>
  <si>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</si>
  <si>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</si>
  <si>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</si>
  <si>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</si>
  <si>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</si>
  <si>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</si>
  <si>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</si>
  <si>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</si>
  <si>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</si>
  <si>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</si>
  <si>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</si>
  <si>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</si>
  <si>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</si>
  <si>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</si>
  <si>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</si>
  <si>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</si>
  <si>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</si>
  <si>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</si>
  <si>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</si>
  <si>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</si>
  <si>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</si>
  <si>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</si>
  <si>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</si>
  <si>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</si>
  <si>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</si>
  <si>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</si>
  <si>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</si>
  <si>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</si>
  <si>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</si>
  <si>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</si>
  <si>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</si>
  <si>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</si>
  <si>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</si>
  <si>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</si>
  <si>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</si>
  <si>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</si>
  <si>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</si>
  <si>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</si>
  <si>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</si>
  <si>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</si>
  <si>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</si>
  <si>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</si>
  <si>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</si>
  <si>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</si>
  <si>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</si>
  <si>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</si>
  <si>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</si>
  <si>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</si>
  <si>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</si>
  <si>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</si>
  <si>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</si>
  <si>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</si>
  <si>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</si>
  <si>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</si>
  <si>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</si>
  <si>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</si>
  <si>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</si>
  <si>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</si>
  <si>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</si>
  <si>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</si>
  <si>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</si>
  <si>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</si>
  <si>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</si>
  <si>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</si>
  <si>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</si>
  <si>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</si>
  <si>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</si>
  <si>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</si>
  <si>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</si>
  <si>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</si>
  <si>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</si>
  <si>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</si>
  <si>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</si>
  <si>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</si>
  <si>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</si>
  <si>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</si>
  <si>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</si>
  <si>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</si>
  <si>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</si>
  <si>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</si>
  <si>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</si>
  <si>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</si>
  <si>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</si>
  <si>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</si>
  <si>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</si>
  <si>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</si>
  <si>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</si>
  <si>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</si>
  <si>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</si>
  <si>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</si>
  <si>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</si>
  <si>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</si>
  <si>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</si>
  <si>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</si>
  <si>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</si>
  <si>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</si>
  <si>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</si>
  <si>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</si>
  <si>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</si>
  <si>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</si>
  <si>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</si>
  <si>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</si>
  <si>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</si>
  <si>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</si>
  <si>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</si>
  <si>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</si>
  <si>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</si>
  <si>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</si>
  <si>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</si>
  <si>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</si>
  <si>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</si>
  <si>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</si>
  <si>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</si>
  <si>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</si>
  <si>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</si>
  <si>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</si>
  <si>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</si>
  <si>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</si>
  <si>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</si>
  <si>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</si>
  <si>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</si>
  <si>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</si>
  <si>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</si>
  <si>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</si>
  <si>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</si>
  <si>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</si>
  <si>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</si>
  <si>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</si>
  <si>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</si>
  <si>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</si>
  <si>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</si>
  <si>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</si>
  <si>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</si>
  <si>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</si>
  <si>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</si>
  <si>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</si>
  <si>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</si>
  <si>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</si>
  <si>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</si>
  <si>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</si>
  <si>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</si>
  <si>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</si>
  <si>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</si>
  <si>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</si>
  <si>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</si>
  <si>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</si>
  <si>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</si>
  <si>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</si>
  <si>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</si>
  <si>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</si>
  <si>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</si>
  <si>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</si>
  <si>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</si>
  <si>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</si>
  <si>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</si>
  <si>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</si>
  <si>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</si>
  <si>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</si>
  <si>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</si>
  <si>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</si>
  <si>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</si>
  <si>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</si>
  <si>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</si>
  <si>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</si>
  <si>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</si>
  <si>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</si>
  <si>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</si>
  <si>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</si>
  <si>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</si>
  <si>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</si>
  <si>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</si>
  <si>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</si>
  <si>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</si>
  <si>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</si>
  <si>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</si>
  <si>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</si>
  <si>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</si>
  <si>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</si>
  <si>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</si>
  <si>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</si>
  <si>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</si>
  <si>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</si>
  <si>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</si>
  <si>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</si>
  <si>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</si>
  <si>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</si>
  <si>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</si>
  <si>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</si>
  <si>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</si>
  <si>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</si>
  <si>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</si>
  <si>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</si>
  <si>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</si>
  <si>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</si>
  <si>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</si>
  <si>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</si>
  <si>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</si>
  <si>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</si>
  <si>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</si>
  <si>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</si>
  <si>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</si>
  <si>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</si>
  <si>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</si>
  <si>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</si>
  <si>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</si>
  <si>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</si>
  <si>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</si>
  <si>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</si>
  <si>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</si>
  <si>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</si>
  <si>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</si>
  <si>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</si>
  <si>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</si>
  <si>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</si>
  <si>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</si>
  <si>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</si>
  <si>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</si>
  <si>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</si>
  <si>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</si>
  <si>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</si>
  <si>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</si>
  <si>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</si>
  <si>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</si>
  <si>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</si>
  <si>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</si>
  <si>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</si>
  <si>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</si>
  <si>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</si>
  <si>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</si>
  <si>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</si>
  <si>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</si>
  <si>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</si>
  <si>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</si>
  <si>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</si>
  <si>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</si>
  <si>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</si>
  <si>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</si>
  <si>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</si>
  <si>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</si>
  <si>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</si>
  <si>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</si>
  <si>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</si>
  <si>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</si>
  <si>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</si>
  <si>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</si>
  <si>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</si>
  <si>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</si>
  <si>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</si>
  <si>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</si>
  <si>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</si>
  <si>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</si>
  <si>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</si>
  <si>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</si>
  <si>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</si>
  <si>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</si>
  <si>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</si>
  <si>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</si>
  <si>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</si>
  <si>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</si>
  <si>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</si>
  <si>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</si>
  <si>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</si>
  <si>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</si>
  <si>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</si>
  <si>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</si>
  <si>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</si>
  <si>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</si>
  <si>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</si>
  <si>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</si>
  <si>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</si>
  <si>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</si>
  <si>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</si>
  <si>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</si>
  <si>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</si>
  <si>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</si>
  <si>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</si>
  <si>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</si>
  <si>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</si>
  <si>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</si>
  <si>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</si>
  <si>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</si>
  <si>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</si>
  <si>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</si>
  <si>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</si>
  <si>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</si>
  <si>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</si>
  <si>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</si>
  <si>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</si>
  <si>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</si>
  <si>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</si>
  <si>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</si>
  <si>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</si>
  <si>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</si>
  <si>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</si>
  <si>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</si>
  <si>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</si>
  <si>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</si>
  <si>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</si>
  <si>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</si>
  <si>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</si>
  <si>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</si>
  <si>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</si>
  <si>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</si>
  <si>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</si>
  <si>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</si>
  <si>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</si>
  <si>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</si>
  <si>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</si>
  <si>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</si>
  <si>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</si>
  <si>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</si>
  <si>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</si>
  <si>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</si>
  <si>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</si>
  <si>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</si>
  <si>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</si>
  <si>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</si>
  <si>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</si>
  <si>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</si>
  <si>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</si>
  <si>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</si>
  <si>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</si>
  <si>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</si>
  <si>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</si>
  <si>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</si>
  <si>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</si>
  <si>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</si>
  <si>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</si>
  <si>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</si>
  <si>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</si>
  <si>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</si>
  <si>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</si>
  <si>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</si>
  <si>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</si>
  <si>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</si>
  <si>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</si>
  <si>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</si>
  <si>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</si>
  <si>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</si>
  <si>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</si>
  <si>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</si>
  <si>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</si>
  <si>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</si>
  <si>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</si>
  <si>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</si>
  <si>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</si>
  <si>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</si>
  <si>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</si>
  <si>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</si>
  <si>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</si>
  <si>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</si>
  <si>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</si>
  <si>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</si>
  <si>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</si>
  <si>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</si>
  <si>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</si>
  <si>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</si>
  <si>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</si>
  <si>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</si>
  <si>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</si>
  <si>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</si>
  <si>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</si>
  <si>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</si>
  <si>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</si>
  <si>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</si>
  <si>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</si>
  <si>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</si>
  <si>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</si>
  <si>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</si>
  <si>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</si>
  <si>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</si>
  <si>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</si>
  <si>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</si>
  <si>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</si>
  <si>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</si>
  <si>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</si>
  <si>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</si>
  <si>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</si>
  <si>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</si>
  <si>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</si>
  <si>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</si>
  <si>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</si>
  <si>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</si>
  <si>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</si>
  <si>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</si>
  <si>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</si>
  <si>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</si>
  <si>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</si>
  <si>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</si>
  <si>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</si>
  <si>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</si>
  <si>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</si>
  <si>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</si>
  <si>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</si>
  <si>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</si>
  <si>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</si>
  <si>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</si>
  <si>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</si>
  <si>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</si>
  <si>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</si>
  <si>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</si>
  <si>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</si>
  <si>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</si>
  <si>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</si>
  <si>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</si>
  <si>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</si>
  <si>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</si>
  <si>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</si>
  <si>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</si>
  <si>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</si>
  <si>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</si>
  <si>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</si>
  <si>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</si>
  <si>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</si>
  <si>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</si>
  <si>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</si>
  <si>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</si>
  <si>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</si>
  <si>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</si>
  <si>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</si>
  <si>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</si>
  <si>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</si>
  <si>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</si>
  <si>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</si>
  <si>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</si>
  <si>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</si>
  <si>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</si>
  <si>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</si>
  <si>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</si>
  <si>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</si>
  <si>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</si>
  <si>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</si>
  <si>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</si>
  <si>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</si>
  <si>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</si>
  <si>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</si>
  <si>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</si>
  <si>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</si>
  <si>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</si>
  <si>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</si>
  <si>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</si>
  <si>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</si>
  <si>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</si>
  <si>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</si>
  <si>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</si>
  <si>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</si>
  <si>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</si>
  <si>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</si>
  <si>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</si>
  <si>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</si>
  <si>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</si>
  <si>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</si>
  <si>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</si>
  <si>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</si>
  <si>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</si>
  <si>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</si>
  <si>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</si>
  <si>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</si>
  <si>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</si>
  <si>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</si>
  <si>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</si>
  <si>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</si>
  <si>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</si>
  <si>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</si>
  <si>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</si>
  <si>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</si>
  <si>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</si>
  <si>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</si>
  <si>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</si>
  <si>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</si>
  <si>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</si>
  <si>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</si>
  <si>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</si>
  <si>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</si>
  <si>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</si>
  <si>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</si>
  <si>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</si>
  <si>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</si>
  <si>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</si>
  <si>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</si>
  <si>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</si>
  <si>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</si>
  <si>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</si>
  <si>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</si>
  <si>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</si>
  <si>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</si>
  <si>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</si>
  <si>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</si>
  <si>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</si>
  <si>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</si>
  <si>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</si>
  <si>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</si>
  <si>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</si>
  <si>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</si>
  <si>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</si>
  <si>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</si>
  <si>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</si>
  <si>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</si>
  <si>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</si>
  <si>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</si>
  <si>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</si>
  <si>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</si>
  <si>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</si>
  <si>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</si>
  <si>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</si>
  <si>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</si>
  <si>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</si>
  <si>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</si>
  <si>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</si>
  <si>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</si>
  <si>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</si>
  <si>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</si>
  <si>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</si>
  <si>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</si>
  <si>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</si>
  <si>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</si>
  <si>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</si>
  <si>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</si>
  <si>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</si>
  <si>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</si>
  <si>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</si>
  <si>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</si>
  <si>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</si>
  <si>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</si>
  <si>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</si>
  <si>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</si>
  <si>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</si>
  <si>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</si>
  <si>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</si>
  <si>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</si>
  <si>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</si>
  <si>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</si>
  <si>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</si>
  <si>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</si>
  <si>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</si>
  <si>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</si>
  <si>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</si>
  <si>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</si>
  <si>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</si>
  <si>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</si>
  <si>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</si>
  <si>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</si>
  <si>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</si>
  <si>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</si>
  <si>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</si>
  <si>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</si>
  <si>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</si>
  <si>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</si>
  <si>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</si>
  <si>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</si>
  <si>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</si>
  <si>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</si>
  <si>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</si>
  <si>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</si>
  <si>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</si>
  <si>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</si>
  <si>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</si>
  <si>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</si>
  <si>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</si>
  <si>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</si>
  <si>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</si>
  <si>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</si>
  <si>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</si>
  <si>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</si>
  <si>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</si>
  <si>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</si>
  <si>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</si>
  <si>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</si>
  <si>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</si>
  <si>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</si>
  <si>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</si>
  <si>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</si>
  <si>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</si>
  <si>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</si>
  <si>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</si>
  <si>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</si>
  <si>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</si>
  <si>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</si>
  <si>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</si>
  <si>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</si>
  <si>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</si>
  <si>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</si>
  <si>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</si>
  <si>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</si>
  <si>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</si>
  <si>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</si>
  <si>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</si>
  <si>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</si>
  <si>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</si>
  <si>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</si>
  <si>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</si>
  <si>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</si>
  <si>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</si>
  <si>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</si>
  <si>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</si>
  <si>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</si>
  <si>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</si>
  <si>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</si>
  <si>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</si>
  <si>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</si>
  <si>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</si>
  <si>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</si>
  <si>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</si>
  <si>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</si>
  <si>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</si>
  <si>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</si>
  <si>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</si>
  <si>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</si>
  <si>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</si>
  <si>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</si>
  <si>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</si>
  <si>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</si>
  <si>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</si>
  <si>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</si>
  <si>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</si>
  <si>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</si>
  <si>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</si>
  <si>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</si>
  <si>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</si>
  <si>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</si>
  <si>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</si>
  <si>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</si>
  <si>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</si>
  <si>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</si>
  <si>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</si>
  <si>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</si>
  <si>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</si>
  <si>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</si>
  <si>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</si>
  <si>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</si>
  <si>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</si>
  <si>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</si>
  <si>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</si>
  <si>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</si>
  <si>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</si>
  <si>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</si>
  <si>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</si>
  <si>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</si>
  <si>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</si>
  <si>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</si>
  <si>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</si>
  <si>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</si>
  <si>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</si>
  <si>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</si>
  <si>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</si>
  <si>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</si>
  <si>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</si>
  <si>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</si>
  <si>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</si>
  <si>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</si>
  <si>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</si>
  <si>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</si>
  <si>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</si>
  <si>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</si>
  <si>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</si>
  <si>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</si>
  <si>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</si>
  <si>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</si>
  <si>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</si>
  <si>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</si>
  <si>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</si>
  <si>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</si>
  <si>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</si>
  <si>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</si>
  <si>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</si>
  <si>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</si>
  <si>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</si>
  <si>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</si>
  <si>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</si>
  <si>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</si>
  <si>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</si>
  <si>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</si>
  <si>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</si>
  <si>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</si>
  <si>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</si>
  <si>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</si>
  <si>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</si>
  <si>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</si>
  <si>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</si>
  <si>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</si>
  <si>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</si>
  <si>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</si>
  <si>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</si>
  <si>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</si>
  <si>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</si>
  <si>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</si>
  <si>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</si>
  <si>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</si>
  <si>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</si>
  <si>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</si>
  <si>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</si>
  <si>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</si>
  <si>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</si>
  <si>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</si>
  <si>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</si>
  <si>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</si>
  <si>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</si>
  <si>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</si>
  <si>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</si>
  <si>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</si>
  <si>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</si>
  <si>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</si>
  <si>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</si>
  <si>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</si>
  <si>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</si>
  <si>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</si>
  <si>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</si>
  <si>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</si>
  <si>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</si>
  <si>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</si>
  <si>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</si>
  <si>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</si>
  <si>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</si>
  <si>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</si>
  <si>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</si>
  <si>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</si>
  <si>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</si>
  <si>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</si>
  <si>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</si>
  <si>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</si>
  <si>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</si>
  <si>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</si>
  <si>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</si>
  <si>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</si>
  <si>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</si>
  <si>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</si>
  <si>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</si>
  <si>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</si>
  <si>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</si>
  <si>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</si>
  <si>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</si>
  <si>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</si>
  <si>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</si>
  <si>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</si>
  <si>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</si>
  <si>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</si>
  <si>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</si>
  <si>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</si>
  <si>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</si>
  <si>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</si>
  <si>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</si>
  <si>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</si>
  <si>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</si>
  <si>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</si>
  <si>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</si>
  <si>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</si>
  <si>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</si>
  <si>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</si>
  <si>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</si>
  <si>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</si>
  <si>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</si>
  <si>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</si>
  <si>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</si>
  <si>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</si>
  <si>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</si>
  <si>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</si>
  <si>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</si>
  <si>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</si>
  <si>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</si>
  <si>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</si>
  <si>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</si>
  <si>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</si>
  <si>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</si>
  <si>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</si>
  <si>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</si>
  <si>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</si>
  <si>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</si>
  <si>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</si>
  <si>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</si>
  <si>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</si>
  <si>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</si>
  <si>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</si>
  <si>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</si>
  <si>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</si>
  <si>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</si>
  <si>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</si>
  <si>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</si>
  <si>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</si>
  <si>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</si>
  <si>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</si>
  <si>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</si>
  <si>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</si>
  <si>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</si>
  <si>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</si>
  <si>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</si>
  <si>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</si>
  <si>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</si>
  <si>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</si>
  <si>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</si>
  <si>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</si>
  <si>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</si>
  <si>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</si>
  <si>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</si>
  <si>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</si>
  <si>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</si>
  <si>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</si>
  <si>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</si>
  <si>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</si>
  <si>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</si>
  <si>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</si>
  <si>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</si>
  <si>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</si>
  <si>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</si>
  <si>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</si>
  <si>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</si>
  <si>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</si>
  <si>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</si>
  <si>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</si>
  <si>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</si>
  <si>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</si>
  <si>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</si>
  <si>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</si>
  <si>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</si>
  <si>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</si>
  <si>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</si>
  <si>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</si>
  <si>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</si>
  <si>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</si>
  <si>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</si>
  <si>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</si>
  <si>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</si>
  <si>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</si>
  <si>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</si>
  <si>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</si>
  <si>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</si>
  <si>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</si>
  <si>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</si>
  <si>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</si>
  <si>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</si>
  <si>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</si>
  <si>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</si>
  <si>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</si>
  <si>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</si>
  <si>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</si>
  <si>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</si>
  <si>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</si>
  <si>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</si>
  <si>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</si>
  <si>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</si>
  <si>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</si>
  <si>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</si>
  <si>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</si>
  <si>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</si>
  <si>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</si>
  <si>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</si>
  <si>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</si>
  <si>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</si>
  <si>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</si>
  <si>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</si>
  <si>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</si>
  <si>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</si>
  <si>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</si>
  <si>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</si>
  <si>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</si>
  <si>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</si>
  <si>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</si>
  <si>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</si>
  <si>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</si>
  <si>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</si>
  <si>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</si>
  <si>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</si>
  <si>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</si>
  <si>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</si>
  <si>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</si>
  <si>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</si>
  <si>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</si>
  <si>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</si>
  <si>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</si>
  <si>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</si>
  <si>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</si>
  <si>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</si>
  <si>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</si>
  <si>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</si>
  <si>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</si>
  <si>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</si>
  <si>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</si>
  <si>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</si>
  <si>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</si>
  <si>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</si>
  <si>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</si>
  <si>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</si>
  <si>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</si>
  <si>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</si>
  <si>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</si>
  <si>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</si>
  <si>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</si>
  <si>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</si>
  <si>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</si>
  <si>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</si>
  <si>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</si>
  <si>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</si>
  <si>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</si>
  <si>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</si>
  <si>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</si>
  <si>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</si>
  <si>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</si>
  <si>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</si>
  <si>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</si>
  <si>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</si>
  <si>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</si>
  <si>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</si>
  <si>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</si>
  <si>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</si>
  <si>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</si>
  <si>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</si>
  <si>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</si>
  <si>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</si>
  <si>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</si>
  <si>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</si>
  <si>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</si>
  <si>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</si>
  <si>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</si>
  <si>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</si>
  <si>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</si>
  <si>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</si>
  <si>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</si>
  <si>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</si>
  <si>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</si>
  <si>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</si>
  <si>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</si>
  <si>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</si>
  <si>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</si>
  <si>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</si>
  <si>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</si>
  <si>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</si>
  <si>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</si>
  <si>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</si>
  <si>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</si>
  <si>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</si>
  <si>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</si>
  <si>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</si>
  <si>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</si>
  <si>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</si>
  <si>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</si>
  <si>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</si>
  <si>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</si>
  <si>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</si>
  <si>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</si>
  <si>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</si>
  <si>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</si>
  <si>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</si>
  <si>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</si>
  <si>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</si>
  <si>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</si>
  <si>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</si>
  <si>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</si>
  <si>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</si>
  <si>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</si>
  <si>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</si>
  <si>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</si>
  <si>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</si>
  <si>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</si>
  <si>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</si>
  <si>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</si>
  <si>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</si>
  <si>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</si>
  <si>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</si>
  <si>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</si>
  <si>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</si>
  <si>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</si>
  <si>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</si>
  <si>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</si>
  <si>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</si>
  <si>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</si>
  <si>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</si>
  <si>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</si>
  <si>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</si>
  <si>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</si>
  <si>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</si>
  <si>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</si>
  <si>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</si>
  <si>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</si>
  <si>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</si>
  <si>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</si>
  <si>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</si>
  <si>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</si>
  <si>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</si>
  <si>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</si>
  <si>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</si>
  <si>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</si>
  <si>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</si>
  <si>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</si>
  <si>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</si>
  <si>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</si>
  <si>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</si>
  <si>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</si>
  <si>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</si>
  <si>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</si>
  <si>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</si>
  <si>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</si>
  <si>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</si>
  <si>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</si>
  <si>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</si>
  <si>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</si>
  <si>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</si>
  <si>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</si>
  <si>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</si>
  <si>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</si>
  <si>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</si>
  <si>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</si>
  <si>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</si>
  <si>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</si>
  <si>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</si>
  <si>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</si>
  <si>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</si>
  <si>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</si>
  <si>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</si>
  <si>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</si>
  <si>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</si>
  <si>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</si>
  <si>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</si>
  <si>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</si>
  <si>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</si>
  <si>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</si>
  <si>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</si>
  <si>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</si>
  <si>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</si>
  <si>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</si>
  <si>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</si>
  <si>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</si>
  <si>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</si>
  <si>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</si>
  <si>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</si>
  <si>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</si>
  <si>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</si>
  <si>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</si>
  <si>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</si>
  <si>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</si>
  <si>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</si>
  <si>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</si>
  <si>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</si>
  <si>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</si>
  <si>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</si>
  <si>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</si>
  <si>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</si>
  <si>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</si>
  <si>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</si>
  <si>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</si>
  <si>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</si>
  <si>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</si>
  <si>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</si>
  <si>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</si>
  <si>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</si>
  <si>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</si>
  <si>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</si>
  <si>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</si>
  <si>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</si>
  <si>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</si>
  <si>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</si>
  <si>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</si>
  <si>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</si>
  <si>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</si>
  <si>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</si>
  <si>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</si>
  <si>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</si>
  <si>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</si>
  <si>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</si>
  <si>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</si>
  <si>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</si>
  <si>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</si>
  <si>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</si>
  <si>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</si>
  <si>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</si>
  <si>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</si>
  <si>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</si>
  <si>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</si>
  <si>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</si>
  <si>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</si>
  <si>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</si>
  <si>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</si>
  <si>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</si>
  <si>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</si>
  <si>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</si>
  <si>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</si>
  <si>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</si>
  <si>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</si>
  <si>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</si>
  <si>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</si>
  <si>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</si>
  <si>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</si>
  <si>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</si>
  <si>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</si>
  <si>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</si>
  <si>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</si>
  <si>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</si>
  <si>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</si>
  <si>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</si>
  <si>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</si>
  <si>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</si>
  <si>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</si>
  <si>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</si>
  <si>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</si>
  <si>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</si>
  <si>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</si>
  <si>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</si>
  <si>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</si>
  <si>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</si>
  <si>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</si>
  <si>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</si>
  <si>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</si>
  <si>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</si>
  <si>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</si>
  <si>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</si>
  <si>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</si>
  <si>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</si>
  <si>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</si>
  <si>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</si>
  <si>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</si>
  <si>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</si>
  <si>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</si>
  <si>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</si>
  <si>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</si>
  <si>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</si>
  <si>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</si>
  <si>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</si>
  <si>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</si>
  <si>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</si>
  <si>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</si>
  <si>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</si>
  <si>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</si>
  <si>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</si>
  <si>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</si>
  <si>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</si>
  <si>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</si>
  <si>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</si>
  <si>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</si>
  <si>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</si>
  <si>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</si>
  <si>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</si>
  <si>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</si>
  <si>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</si>
  <si>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</si>
  <si>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</si>
  <si>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</si>
  <si>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</si>
  <si>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</si>
  <si>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</si>
  <si>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</si>
  <si>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</si>
  <si>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</si>
  <si>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</si>
  <si>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</si>
  <si>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</si>
  <si>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</si>
  <si>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</si>
  <si>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</si>
  <si>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</si>
  <si>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</si>
  <si>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</si>
  <si>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</si>
  <si>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</si>
  <si>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</si>
  <si>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</si>
  <si>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</si>
  <si>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</si>
  <si>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</si>
  <si>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</si>
  <si>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</si>
  <si>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</si>
  <si>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</si>
  <si>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</si>
  <si>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</si>
  <si>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</si>
  <si>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</si>
  <si>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</si>
  <si>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</si>
  <si>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</si>
  <si>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</si>
  <si>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</si>
  <si>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</si>
  <si>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</si>
  <si>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</si>
  <si>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</si>
  <si>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</si>
  <si>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</si>
  <si>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</si>
  <si>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</si>
  <si>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</si>
  <si>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</si>
  <si>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</si>
  <si>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</si>
  <si>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</si>
  <si>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</si>
  <si>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</si>
  <si>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</si>
  <si>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</si>
  <si>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</si>
  <si>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</si>
  <si>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</si>
  <si>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</si>
  <si>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</si>
  <si>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</si>
  <si>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</si>
  <si>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</si>
  <si>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</si>
  <si>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</si>
  <si>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</si>
  <si>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</si>
  <si>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</si>
  <si>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</si>
  <si>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</si>
  <si>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</si>
  <si>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</si>
  <si>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</si>
  <si>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</si>
  <si>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</si>
  <si>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</si>
  <si>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</si>
  <si>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</si>
  <si>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</si>
  <si>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</si>
  <si>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</si>
  <si>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</si>
  <si>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</si>
  <si>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</si>
  <si>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</si>
  <si>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</si>
  <si>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</si>
  <si>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</si>
  <si>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</si>
  <si>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</si>
  <si>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</si>
  <si>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</si>
  <si>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</si>
  <si>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</si>
  <si>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</si>
  <si>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</si>
  <si>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</si>
  <si>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</si>
  <si>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</si>
  <si>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</si>
  <si>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</si>
  <si>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</si>
  <si>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</si>
  <si>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</si>
  <si>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</si>
  <si>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</si>
  <si>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</si>
  <si>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</si>
  <si>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</si>
  <si>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</si>
  <si>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</si>
  <si>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</si>
  <si>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</si>
  <si>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</si>
  <si>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</si>
  <si>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</si>
  <si>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</si>
  <si>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</si>
  <si>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</si>
  <si>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</si>
  <si>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</si>
  <si>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</si>
  <si>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</si>
  <si>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</si>
  <si>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</si>
  <si>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</si>
  <si>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</si>
  <si>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</si>
  <si>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</si>
  <si>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</si>
  <si>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</si>
  <si>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</si>
  <si>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</si>
  <si>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</si>
  <si>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</si>
  <si>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</si>
  <si>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</si>
  <si>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</si>
  <si>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</si>
  <si>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</si>
  <si>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</si>
  <si>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</si>
  <si>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</si>
  <si>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</si>
  <si>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</si>
  <si>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</si>
  <si>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</si>
  <si>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</si>
  <si>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</si>
  <si>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</si>
  <si>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</si>
  <si>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</si>
  <si>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</si>
  <si>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</si>
  <si>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</si>
  <si>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</si>
  <si>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</si>
  <si>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</si>
  <si>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</si>
  <si>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</si>
  <si>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</si>
  <si>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</si>
  <si>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</si>
  <si>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</si>
  <si>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</si>
  <si>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</si>
  <si>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</si>
  <si>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</si>
  <si>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</si>
  <si>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</si>
  <si>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</si>
  <si>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</si>
  <si>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</si>
  <si>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</si>
  <si>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</si>
  <si>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</si>
  <si>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</si>
  <si>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</si>
  <si>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</si>
  <si>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</si>
  <si>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</si>
  <si>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</si>
  <si>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</si>
  <si>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</si>
  <si>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</si>
  <si>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</si>
  <si>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</si>
  <si>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</si>
  <si>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</si>
  <si>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</si>
  <si>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</si>
  <si>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</si>
  <si>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</si>
  <si>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</si>
  <si>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</si>
  <si>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</si>
  <si>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</si>
  <si>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</si>
  <si>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</si>
  <si>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</si>
  <si>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</si>
  <si>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</si>
  <si>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</si>
  <si>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</si>
  <si>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</si>
  <si>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</si>
  <si>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</si>
  <si>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</si>
  <si>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</si>
  <si>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</si>
  <si>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</si>
  <si>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</si>
  <si>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</si>
  <si>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</si>
  <si>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</si>
  <si>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</si>
  <si>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</si>
  <si>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</si>
  <si>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</si>
  <si>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</si>
  <si>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</si>
  <si>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</si>
  <si>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</si>
  <si>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</si>
  <si>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</si>
  <si>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</si>
  <si>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</si>
  <si>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</si>
  <si>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</si>
  <si>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</si>
  <si>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</si>
  <si>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</si>
  <si>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</si>
  <si>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</si>
  <si>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</si>
  <si>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</si>
  <si>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</si>
  <si>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</si>
  <si>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</si>
  <si>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</si>
  <si>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</si>
  <si>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</si>
  <si>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</si>
  <si>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</si>
  <si>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</si>
  <si>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</si>
  <si>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</si>
  <si>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</si>
  <si>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</si>
  <si>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</si>
  <si>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</si>
  <si>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</si>
  <si>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</si>
  <si>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</si>
  <si>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</si>
  <si>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</si>
  <si>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</si>
  <si>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</si>
  <si>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</si>
  <si>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</si>
  <si>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</si>
  <si>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</si>
  <si>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</si>
  <si>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</si>
  <si>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</si>
  <si>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</si>
  <si>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</si>
  <si>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</si>
  <si>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</si>
  <si>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</si>
  <si>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</si>
  <si>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</si>
  <si>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</si>
  <si>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</si>
  <si>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</si>
  <si>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</si>
  <si>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</si>
  <si>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</si>
  <si>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</si>
  <si>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</si>
  <si>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</si>
  <si>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</si>
  <si>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</si>
  <si>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</si>
  <si>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</si>
  <si>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</si>
  <si>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</si>
  <si>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</si>
  <si>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</si>
  <si>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</si>
  <si>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</si>
  <si>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</si>
  <si>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</si>
  <si>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</si>
  <si>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</si>
  <si>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</si>
  <si>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</si>
  <si>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</si>
  <si>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</si>
  <si>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</si>
  <si>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</si>
  <si>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</si>
  <si>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</si>
  <si>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</si>
  <si>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</si>
  <si>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</si>
  <si>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</si>
  <si>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</si>
  <si>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</si>
  <si>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</si>
  <si>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</si>
  <si>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</si>
  <si>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</si>
  <si>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</si>
  <si>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</si>
  <si>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</si>
  <si>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</si>
  <si>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</si>
  <si>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</si>
  <si>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</si>
  <si>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</si>
  <si>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</si>
  <si>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</si>
  <si>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</si>
  <si>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</si>
  <si>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</si>
  <si>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</si>
  <si>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</si>
  <si>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</si>
  <si>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</si>
  <si>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</si>
  <si>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</si>
  <si>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</si>
  <si>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</si>
  <si>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</si>
  <si>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</si>
  <si>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</si>
  <si>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</si>
  <si>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</si>
  <si>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</si>
  <si>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</si>
  <si>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</si>
  <si>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</si>
  <si>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</si>
  <si>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</si>
  <si>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</si>
  <si>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</si>
  <si>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</si>
  <si>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</si>
  <si>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</si>
  <si>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</si>
  <si>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</si>
  <si>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</si>
  <si>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</si>
  <si>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</si>
  <si>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</si>
  <si>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</si>
  <si>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</si>
  <si>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</si>
  <si>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</si>
  <si>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</si>
  <si>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</si>
  <si>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</si>
  <si>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</si>
  <si>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</si>
  <si>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</si>
  <si>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</si>
  <si>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</si>
  <si>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</si>
  <si>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</si>
  <si>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</si>
  <si>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</si>
  <si>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</si>
  <si>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</si>
  <si>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</si>
  <si>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</si>
  <si>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</si>
  <si>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</si>
  <si>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</si>
  <si>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</si>
  <si>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</si>
  <si>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</si>
  <si>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</si>
  <si>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</si>
  <si>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</si>
  <si>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</si>
  <si>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</si>
  <si>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</si>
  <si>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</si>
  <si>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</si>
  <si>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</si>
  <si>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</si>
  <si>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</si>
  <si>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</si>
  <si>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</si>
  <si>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</si>
  <si>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</si>
  <si>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</si>
  <si>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</si>
  <si>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</si>
  <si>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</si>
  <si>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</si>
  <si>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</si>
  <si>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</si>
  <si>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</si>
  <si>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</si>
  <si>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</si>
  <si>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</si>
  <si>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</si>
  <si>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</si>
  <si>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</si>
  <si>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</si>
  <si>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</si>
  <si>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</si>
  <si>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</si>
  <si>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</si>
  <si>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</si>
  <si>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</si>
  <si>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</si>
  <si>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</si>
  <si>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</si>
  <si>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</si>
  <si>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</si>
  <si>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</si>
  <si>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</si>
  <si>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</si>
  <si>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</si>
  <si>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</si>
  <si>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</si>
  <si>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</si>
  <si>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</si>
  <si>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</si>
  <si>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</si>
  <si>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</si>
  <si>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</si>
  <si>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</si>
  <si>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</si>
  <si>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</si>
  <si>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</si>
  <si>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</si>
  <si>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</si>
  <si>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</si>
  <si>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</si>
  <si>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</si>
  <si>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</si>
  <si>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</si>
  <si>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</si>
  <si>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</si>
  <si>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</si>
  <si>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</si>
  <si>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</si>
  <si>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</si>
  <si>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</si>
  <si>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</si>
  <si>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</si>
  <si>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</si>
  <si>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</si>
  <si>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</si>
  <si>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</si>
  <si>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</si>
  <si>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</si>
  <si>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</si>
  <si>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</si>
  <si>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</si>
  <si>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</si>
  <si>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</si>
  <si>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</si>
  <si>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</si>
  <si>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</si>
  <si>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</si>
  <si>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</si>
  <si>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</si>
  <si>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</si>
  <si>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</si>
  <si>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</si>
  <si>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</si>
  <si>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</si>
  <si>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</si>
  <si>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</si>
  <si>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</si>
  <si>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</si>
  <si>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</si>
  <si>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</si>
  <si>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</si>
  <si>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</si>
  <si>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</si>
  <si>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</si>
  <si>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</si>
  <si>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</si>
  <si>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</si>
  <si>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</si>
  <si>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</si>
  <si>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</si>
  <si>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</si>
  <si>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</si>
  <si>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</si>
  <si>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</si>
  <si>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</si>
  <si>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</si>
  <si>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</si>
  <si>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</si>
  <si>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</si>
  <si>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</si>
  <si>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</si>
  <si>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</si>
  <si>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</si>
  <si>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</si>
  <si>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</si>
  <si>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</si>
  <si>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</si>
  <si>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</si>
  <si>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</si>
  <si>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</si>
  <si>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</si>
  <si>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</si>
  <si>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</si>
  <si>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</si>
  <si>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</si>
  <si>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</si>
  <si>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</si>
  <si>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</si>
  <si>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</si>
  <si>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</si>
  <si>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</si>
  <si>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</si>
  <si>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</si>
  <si>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</si>
  <si>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</si>
  <si>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</si>
  <si>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</si>
  <si>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</si>
  <si>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</si>
  <si>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</si>
  <si>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</si>
  <si>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</si>
  <si>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</si>
  <si>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</si>
  <si>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</si>
  <si>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</si>
  <si>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</si>
  <si>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</si>
  <si>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</si>
  <si>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</si>
  <si>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</si>
  <si>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</si>
  <si>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</si>
  <si>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</si>
  <si>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</si>
  <si>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</si>
  <si>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</si>
  <si>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</si>
  <si>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</si>
  <si>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</si>
  <si>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</si>
  <si>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</si>
  <si>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</si>
  <si>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</si>
  <si>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</si>
  <si>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</si>
  <si>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</si>
  <si>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</si>
  <si>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</si>
  <si>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</si>
  <si>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</si>
  <si>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</si>
  <si>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</si>
  <si>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</si>
  <si>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</si>
  <si>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</si>
  <si>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</si>
  <si>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</si>
  <si>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</si>
  <si>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</si>
  <si>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</si>
  <si>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</si>
  <si>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</si>
  <si>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</si>
  <si>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</si>
  <si>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</si>
  <si>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</si>
  <si>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</si>
  <si>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</si>
  <si>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</si>
  <si>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</si>
  <si>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</si>
  <si>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</si>
  <si>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</si>
  <si>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</si>
  <si>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</si>
  <si>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</si>
  <si>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</si>
  <si>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</si>
  <si>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</si>
  <si>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</si>
  <si>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</si>
  <si>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</si>
  <si>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</si>
  <si>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</si>
  <si>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</si>
  <si>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</si>
  <si>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</si>
  <si>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</si>
  <si>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</si>
  <si>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</si>
  <si>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</si>
  <si>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</si>
  <si>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</si>
  <si>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</si>
  <si>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</si>
  <si>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</si>
  <si>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</si>
  <si>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</si>
  <si>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</si>
  <si>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</si>
  <si>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</si>
  <si>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</si>
  <si>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</si>
  <si>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</si>
  <si>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</si>
  <si>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</si>
  <si>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</si>
  <si>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</si>
  <si>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</si>
  <si>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</si>
  <si>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</si>
  <si>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</si>
  <si>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</si>
  <si>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</si>
  <si>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</si>
  <si>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</si>
  <si>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</si>
  <si>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</si>
  <si>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</si>
  <si>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</si>
  <si>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</si>
  <si>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</si>
  <si>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</si>
  <si>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</si>
  <si>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</si>
  <si>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</si>
  <si>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</si>
  <si>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</si>
  <si>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</si>
  <si>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</si>
  <si>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</si>
  <si>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</si>
  <si>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</si>
  <si>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</si>
  <si>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</si>
  <si>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</si>
  <si>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</si>
  <si>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</si>
  <si>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</si>
  <si>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</si>
  <si>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</si>
  <si>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</si>
  <si>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</si>
  <si>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</si>
  <si>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</si>
  <si>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</si>
  <si>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</si>
  <si>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</si>
  <si>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</si>
  <si>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</si>
  <si>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</si>
  <si>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</si>
  <si>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</si>
  <si>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</si>
  <si>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</si>
  <si>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</si>
  <si>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</si>
  <si>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</si>
  <si>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</si>
  <si>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</si>
  <si>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</si>
  <si>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</si>
  <si>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</si>
  <si>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</si>
  <si>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</si>
  <si>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</si>
  <si>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</si>
  <si>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</si>
  <si>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</si>
  <si>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</si>
  <si>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</si>
  <si>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</si>
  <si>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</si>
  <si>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</si>
  <si>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</si>
  <si>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</si>
  <si>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</si>
  <si>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</si>
  <si>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</si>
  <si>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</si>
  <si>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</si>
  <si>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</si>
  <si>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</si>
  <si>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</si>
  <si>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</si>
  <si>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</si>
  <si>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</si>
  <si>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</si>
  <si>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</si>
  <si>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</si>
  <si>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</si>
  <si>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</si>
  <si>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</si>
  <si>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</si>
  <si>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</si>
  <si>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</si>
  <si>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</si>
  <si>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</si>
  <si>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</si>
  <si>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</si>
  <si>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</si>
  <si>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</si>
  <si>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</si>
  <si>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</si>
  <si>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</si>
  <si>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</si>
  <si>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</si>
  <si>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</si>
  <si>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</si>
  <si>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</si>
  <si>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</si>
  <si>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</si>
  <si>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</si>
  <si>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</si>
  <si>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</si>
  <si>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</si>
  <si>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</si>
  <si>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</si>
  <si>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</si>
  <si>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</si>
  <si>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</si>
  <si>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</si>
  <si>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</si>
  <si>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</si>
  <si>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</si>
  <si>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</si>
  <si>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</si>
  <si>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</si>
  <si>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</si>
  <si>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</si>
  <si>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</si>
  <si>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</si>
  <si>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</si>
  <si>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</si>
  <si>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</si>
  <si>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</si>
  <si>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</si>
  <si>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</si>
  <si>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</si>
  <si>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</si>
  <si>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</si>
  <si>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</si>
  <si>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</si>
  <si>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</si>
  <si>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</si>
  <si>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</si>
  <si>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</si>
  <si>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</si>
  <si>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</si>
  <si>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</si>
  <si>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</si>
  <si>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</si>
  <si>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</si>
  <si>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</si>
  <si>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</si>
  <si>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</si>
  <si>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</si>
  <si>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</si>
  <si>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</si>
  <si>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</si>
  <si>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</si>
  <si>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</si>
  <si>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</si>
  <si>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</si>
  <si>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</si>
  <si>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</si>
  <si>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</si>
  <si>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</si>
  <si>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</si>
  <si>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</si>
  <si>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</si>
  <si>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</si>
  <si>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</si>
  <si>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</si>
  <si>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</si>
  <si>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</si>
  <si>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</si>
  <si>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</si>
  <si>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</si>
  <si>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</si>
  <si>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</si>
  <si>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</si>
  <si>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</si>
  <si>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</si>
  <si>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</si>
  <si>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</si>
  <si>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</si>
  <si>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</si>
  <si>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</si>
  <si>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</si>
  <si>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</si>
  <si>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</si>
  <si>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</si>
  <si>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</si>
  <si>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</si>
  <si>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</si>
  <si>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</si>
  <si>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</si>
  <si>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</si>
  <si>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</si>
  <si>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</si>
  <si>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</si>
  <si>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</si>
  <si>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</si>
  <si>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</si>
  <si>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</si>
  <si>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</si>
  <si>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</si>
  <si>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</si>
  <si>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</si>
  <si>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</si>
  <si>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</si>
  <si>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</si>
  <si>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</si>
  <si>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</si>
  <si>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</si>
  <si>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</si>
  <si>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</si>
  <si>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</si>
  <si>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</si>
  <si>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</si>
  <si>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</si>
  <si>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</si>
  <si>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</si>
  <si>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</si>
  <si>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</si>
  <si>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</si>
  <si>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</si>
  <si>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</si>
  <si>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</si>
  <si>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</si>
  <si>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</si>
  <si>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</si>
  <si>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</si>
  <si>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</si>
  <si>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</si>
  <si>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</si>
  <si>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</si>
  <si>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</si>
  <si>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</si>
  <si>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</si>
  <si>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</si>
  <si>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</si>
  <si>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</si>
  <si>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</si>
  <si>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</si>
  <si>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</si>
  <si>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</si>
  <si>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</si>
  <si>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</si>
  <si>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</si>
  <si>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</si>
  <si>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</si>
  <si>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</si>
  <si>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</si>
  <si>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</si>
  <si>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</si>
  <si>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</si>
  <si>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</si>
  <si>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</si>
  <si>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</si>
  <si>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</si>
  <si>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</si>
  <si>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</si>
  <si>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</si>
  <si>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</si>
  <si>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</si>
  <si>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</si>
  <si>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</si>
  <si>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</si>
  <si>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</si>
  <si>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</si>
  <si>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</si>
  <si>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</si>
  <si>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</si>
  <si>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</si>
  <si>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</si>
  <si>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</si>
  <si>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</si>
  <si>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</si>
  <si>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</si>
  <si>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</si>
  <si>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</si>
  <si>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</si>
  <si>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</si>
  <si>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</si>
  <si>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</si>
  <si>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</si>
  <si>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</si>
  <si>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</si>
  <si>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</si>
  <si>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</si>
  <si>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</si>
  <si>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</si>
  <si>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</si>
  <si>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</si>
  <si>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</si>
  <si>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</si>
  <si>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</si>
  <si>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</si>
  <si>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</si>
  <si>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</si>
  <si>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</si>
  <si>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</si>
  <si>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</si>
  <si>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</si>
  <si>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</si>
  <si>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</si>
  <si>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</si>
  <si>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</si>
  <si>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</si>
  <si>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</si>
  <si>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</si>
  <si>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</si>
  <si>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</si>
  <si>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</si>
  <si>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</si>
  <si>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</si>
  <si>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</si>
  <si>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</si>
  <si>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</si>
  <si>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</si>
  <si>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</si>
  <si>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</si>
  <si>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</si>
  <si>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</si>
  <si>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</si>
  <si>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</si>
  <si>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</si>
  <si>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</si>
  <si>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</si>
  <si>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</si>
  <si>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</si>
  <si>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</si>
  <si>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</si>
  <si>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</si>
  <si>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</si>
  <si>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</si>
  <si>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</si>
  <si>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</si>
  <si>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</si>
  <si>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</si>
  <si>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</si>
  <si>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</si>
  <si>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</si>
  <si>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</si>
  <si>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</si>
  <si>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</si>
  <si>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</si>
  <si>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</si>
  <si>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</si>
  <si>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</si>
  <si>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</si>
  <si>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</si>
  <si>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</si>
  <si>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</si>
  <si>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</si>
  <si>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</si>
  <si>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</si>
  <si>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</si>
  <si>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</si>
  <si>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</si>
  <si>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</si>
  <si>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</si>
  <si>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</si>
  <si>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</si>
  <si>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</si>
  <si>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</si>
  <si>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</si>
  <si>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</si>
  <si>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</si>
  <si>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</si>
  <si>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</si>
  <si>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</si>
  <si>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</si>
  <si>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</si>
  <si>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</si>
  <si>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</si>
  <si>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</si>
  <si>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</si>
  <si>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</si>
  <si>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</si>
  <si>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</si>
  <si>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</si>
  <si>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</si>
  <si>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</si>
  <si>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</si>
  <si>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</si>
  <si>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</si>
  <si>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</si>
  <si>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</si>
  <si>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</si>
  <si>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</si>
  <si>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</si>
  <si>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</si>
  <si>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</si>
  <si>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</si>
  <si>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</si>
  <si>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</si>
  <si>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</si>
  <si>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</si>
  <si>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</si>
  <si>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</si>
  <si>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</si>
  <si>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</si>
  <si>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</si>
  <si>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</si>
  <si>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</si>
  <si>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</si>
  <si>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</si>
  <si>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</si>
  <si>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</si>
  <si>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</si>
  <si>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</si>
  <si>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</si>
  <si>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</si>
  <si>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</si>
  <si>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</si>
  <si>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</si>
  <si>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</si>
  <si>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</si>
  <si>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</si>
  <si>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</si>
  <si>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</si>
  <si>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</si>
  <si>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</si>
  <si>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</si>
  <si>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</si>
  <si>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</si>
  <si>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</si>
  <si>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</si>
  <si>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</si>
  <si>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</si>
  <si>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</si>
  <si>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</si>
  <si>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</si>
  <si>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</si>
  <si>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</si>
  <si>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</si>
  <si>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</si>
  <si>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</si>
  <si>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</si>
  <si>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</si>
  <si>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</si>
  <si>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</si>
  <si>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</si>
  <si>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</si>
  <si>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</si>
  <si>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</si>
  <si>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</si>
  <si>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</si>
  <si>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</si>
  <si>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</si>
  <si>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</si>
  <si>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</si>
  <si>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</si>
  <si>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</si>
  <si>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</si>
  <si>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</si>
  <si>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</si>
  <si>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</si>
  <si>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</si>
  <si>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</si>
  <si>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</si>
  <si>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</si>
  <si>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</si>
  <si>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</si>
  <si>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</si>
  <si>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</si>
  <si>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</si>
  <si>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</si>
  <si>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</si>
  <si>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</si>
  <si>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</si>
  <si>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</si>
  <si>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</si>
  <si>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</si>
  <si>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</si>
  <si>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</si>
  <si>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</si>
  <si>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</si>
  <si>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</si>
  <si>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</si>
  <si>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</si>
  <si>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</si>
  <si>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</si>
  <si>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</si>
  <si>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</si>
  <si>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</si>
  <si>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</si>
  <si>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</si>
  <si>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</si>
  <si>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</si>
  <si>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</si>
  <si>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</si>
  <si>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</si>
  <si>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</si>
  <si>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</si>
  <si>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</si>
  <si>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</si>
  <si>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</si>
  <si>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</si>
  <si>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</si>
  <si>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</si>
  <si>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</si>
  <si>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</si>
  <si>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</si>
  <si>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</si>
  <si>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</si>
  <si>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</si>
  <si>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</si>
  <si>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</si>
  <si>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</si>
  <si>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</si>
  <si>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</si>
  <si>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</si>
  <si>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</si>
  <si>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</si>
  <si>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</si>
  <si>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</si>
  <si>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</si>
  <si>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</si>
  <si>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</si>
  <si>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</si>
  <si>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</si>
  <si>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</si>
  <si>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</si>
  <si>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</si>
  <si>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</si>
  <si>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</si>
  <si>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</si>
  <si>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</si>
  <si>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</si>
  <si>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</si>
  <si>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</si>
  <si>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</si>
  <si>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</si>
  <si>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</si>
  <si>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</si>
  <si>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</si>
  <si>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</si>
  <si>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</si>
  <si>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</si>
  <si>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</si>
  <si>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</si>
  <si>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</si>
  <si>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</si>
  <si>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</si>
  <si>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</si>
  <si>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</si>
  <si>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</si>
  <si>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</si>
  <si>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</si>
  <si>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</si>
  <si>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</si>
  <si>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</si>
  <si>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</si>
  <si>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</si>
  <si>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</si>
  <si>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</si>
  <si>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</si>
  <si>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</si>
  <si>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</si>
  <si>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</si>
  <si>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</si>
  <si>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</si>
  <si>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</si>
  <si>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</si>
  <si>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</si>
  <si>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</si>
  <si>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</si>
  <si>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</si>
  <si>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</si>
  <si>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</si>
  <si>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</si>
  <si>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</si>
  <si>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</si>
  <si>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</si>
  <si>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</si>
  <si>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</si>
  <si>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</si>
  <si>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</si>
  <si>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</si>
  <si>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</si>
  <si>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</si>
  <si>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</si>
  <si>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</si>
  <si>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</si>
  <si>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</si>
  <si>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</si>
  <si>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</si>
  <si>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</si>
  <si>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</si>
  <si>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</si>
  <si>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</si>
  <si>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</si>
  <si>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</si>
  <si>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</si>
  <si>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</si>
  <si>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</si>
  <si>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</si>
  <si>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</si>
  <si>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</si>
  <si>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</si>
  <si>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</si>
  <si>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</si>
  <si>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</si>
  <si>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</si>
  <si>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</si>
  <si>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</si>
  <si>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</si>
  <si>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</si>
  <si>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</si>
  <si>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</si>
  <si>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</si>
  <si>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</si>
  <si>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</si>
  <si>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</si>
  <si>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</si>
  <si>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</si>
  <si>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</si>
  <si>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</si>
  <si>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</si>
  <si>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</si>
  <si>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</si>
  <si>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</si>
  <si>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</si>
  <si>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</si>
  <si>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</si>
  <si>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</si>
  <si>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</si>
  <si>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</si>
  <si>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</si>
  <si>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</si>
  <si>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</si>
  <si>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</si>
  <si>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</si>
  <si>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</si>
  <si>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</si>
  <si>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</si>
  <si>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</si>
  <si>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</si>
  <si>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</si>
  <si>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</si>
  <si>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</si>
  <si>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</si>
  <si>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</si>
  <si>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</si>
  <si>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</si>
  <si>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</si>
  <si>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</si>
  <si>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</si>
  <si>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</si>
  <si>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</si>
  <si>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</si>
  <si>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</si>
  <si>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</si>
  <si>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</si>
  <si>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</si>
  <si>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</si>
  <si>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</si>
  <si>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</si>
  <si>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</si>
  <si>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</si>
  <si>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</si>
  <si>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</si>
  <si>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</si>
  <si>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</si>
  <si>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</si>
  <si>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</si>
  <si>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</si>
  <si>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</si>
  <si>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</si>
  <si>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</si>
  <si>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</si>
  <si>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</si>
  <si>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</si>
  <si>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</si>
  <si>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</si>
  <si>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</si>
  <si>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</si>
  <si>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</si>
  <si>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</si>
  <si>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</si>
  <si>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</si>
  <si>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</si>
  <si>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</si>
  <si>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</si>
  <si>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</si>
  <si>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</si>
  <si>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</si>
  <si>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</si>
  <si>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</si>
  <si>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</si>
  <si>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</si>
  <si>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</si>
  <si>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</si>
  <si>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</si>
  <si>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</si>
  <si>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</si>
  <si>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</si>
  <si>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</si>
  <si>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</si>
  <si>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</si>
  <si>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</si>
  <si>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</si>
  <si>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</si>
  <si>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</si>
  <si>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</si>
  <si>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</si>
  <si>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</si>
  <si>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</si>
  <si>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</si>
  <si>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</si>
  <si>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</si>
  <si>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</si>
  <si>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</si>
  <si>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</si>
  <si>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</si>
  <si>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</si>
  <si>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</si>
  <si>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</si>
  <si>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</si>
  <si>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</si>
  <si>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</si>
  <si>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</si>
  <si>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</si>
  <si>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</si>
  <si>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</si>
  <si>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</si>
  <si>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</si>
  <si>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</si>
  <si>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</si>
  <si>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</si>
  <si>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</si>
  <si>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</si>
  <si>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</si>
  <si>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</si>
  <si>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</si>
  <si>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</si>
  <si>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</si>
  <si>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</si>
  <si>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</si>
  <si>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</si>
  <si>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</si>
  <si>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</si>
  <si>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</si>
  <si>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</si>
  <si>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</si>
  <si>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</si>
  <si>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</si>
  <si>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</si>
  <si>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</si>
  <si>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</si>
  <si>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</si>
  <si>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</si>
  <si>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</si>
  <si>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</si>
  <si>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</si>
  <si>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</si>
  <si>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</si>
  <si>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</si>
  <si>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</si>
  <si>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</si>
  <si>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</si>
  <si>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</si>
  <si>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</si>
  <si>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</si>
  <si>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</si>
  <si>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</si>
  <si>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</si>
  <si>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</si>
  <si>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</si>
  <si>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</si>
  <si>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</si>
  <si>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</si>
  <si>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</si>
  <si>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</si>
  <si>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</si>
  <si>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</si>
  <si>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</si>
  <si>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</si>
  <si>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</si>
  <si>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</si>
  <si>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</si>
  <si>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</si>
  <si>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</si>
  <si>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</si>
  <si>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</si>
  <si>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</si>
  <si>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</si>
  <si>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</si>
  <si>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</si>
  <si>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</si>
  <si>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</si>
  <si>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</si>
  <si>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</si>
  <si>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</si>
  <si>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</si>
  <si>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</si>
  <si>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</si>
  <si>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</si>
  <si>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</si>
  <si>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</si>
  <si>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</si>
  <si>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</si>
  <si>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</si>
  <si>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</si>
  <si>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</si>
  <si>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</si>
  <si>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</si>
  <si>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</si>
  <si>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</si>
  <si>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</si>
  <si>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</si>
  <si>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</si>
  <si>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</si>
  <si>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</si>
  <si>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</si>
  <si>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</si>
  <si>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</si>
  <si>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</si>
  <si>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</si>
  <si>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</si>
  <si>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</si>
  <si>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</si>
  <si>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</si>
  <si>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</si>
  <si>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</si>
  <si>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</si>
  <si>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</si>
  <si>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</si>
  <si>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</si>
  <si>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</si>
  <si>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</si>
  <si>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</si>
  <si>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</si>
  <si>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</si>
  <si>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</si>
  <si>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</si>
  <si>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</si>
  <si>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</si>
  <si>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</si>
  <si>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</si>
  <si>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</si>
  <si>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</si>
  <si>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</si>
  <si>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</si>
  <si>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</si>
  <si>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</si>
  <si>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</si>
  <si>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</si>
  <si>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</si>
  <si>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</si>
  <si>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</si>
  <si>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</si>
  <si>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</si>
  <si>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</si>
  <si>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</si>
  <si>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</si>
  <si>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</si>
  <si>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</si>
  <si>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</si>
  <si>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</si>
  <si>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</si>
  <si>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</si>
  <si>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</si>
  <si>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</si>
  <si>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</si>
  <si>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</si>
  <si>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</si>
  <si>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</si>
  <si>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</si>
  <si>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</si>
  <si>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</si>
  <si>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</si>
  <si>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</si>
  <si>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</si>
  <si>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</si>
  <si>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</si>
  <si>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</si>
  <si>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</si>
  <si>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</si>
  <si>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</si>
  <si>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</si>
  <si>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</si>
  <si>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</si>
  <si>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</si>
  <si>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</si>
  <si>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</si>
  <si>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</si>
  <si>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</si>
  <si>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</si>
  <si>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</si>
  <si>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</si>
  <si>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</si>
  <si>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</si>
  <si>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</si>
  <si>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</si>
  <si>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</si>
  <si>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</si>
  <si>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</si>
  <si>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</si>
  <si>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</si>
  <si>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</si>
  <si>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</si>
  <si>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</si>
  <si>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</si>
  <si>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</si>
  <si>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</si>
  <si>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</si>
  <si>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</si>
  <si>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</si>
  <si>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</si>
  <si>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</si>
  <si>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</si>
  <si>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</si>
  <si>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</si>
  <si>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</si>
  <si>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</si>
  <si>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</si>
  <si>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</si>
  <si>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</si>
  <si>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</si>
  <si>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</si>
  <si>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</si>
  <si>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</si>
  <si>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</si>
  <si>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</si>
  <si>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</si>
  <si>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</si>
  <si>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</si>
  <si>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</si>
  <si>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</si>
  <si>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</si>
  <si>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</si>
  <si>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</si>
  <si>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</si>
  <si>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</si>
  <si>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</si>
  <si>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</si>
  <si>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</si>
  <si>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</si>
  <si>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</si>
  <si>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</si>
  <si>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</si>
  <si>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</si>
  <si>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</si>
  <si>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</si>
  <si>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</si>
  <si>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</si>
  <si>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</si>
  <si>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</si>
  <si>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</si>
  <si>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</si>
  <si>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</si>
  <si>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</si>
  <si>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</si>
  <si>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</si>
  <si>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</si>
  <si>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</si>
  <si>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</si>
  <si>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</si>
  <si>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</si>
  <si>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</si>
  <si>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</si>
  <si>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</si>
  <si>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</si>
  <si>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</si>
  <si>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</si>
  <si>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</si>
  <si>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</si>
  <si>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</si>
  <si>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</si>
  <si>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</si>
  <si>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</si>
  <si>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</si>
  <si>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</si>
  <si>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</si>
  <si>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</si>
  <si>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</si>
  <si>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</si>
  <si>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</si>
  <si>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</si>
  <si>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</si>
  <si>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</si>
  <si>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</si>
  <si>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</si>
  <si>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</si>
  <si>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</si>
  <si>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</si>
  <si>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</si>
  <si>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</si>
  <si>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</si>
  <si>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</si>
  <si>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</si>
  <si>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</si>
  <si>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</si>
  <si>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</si>
  <si>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</si>
  <si>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</si>
  <si>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</si>
  <si>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</si>
  <si>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</si>
  <si>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</si>
  <si>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</si>
  <si>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</si>
  <si>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</si>
  <si>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</si>
  <si>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</si>
  <si>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</si>
  <si>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</si>
  <si>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</si>
  <si>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</si>
  <si>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</si>
  <si>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</si>
  <si>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</si>
  <si>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</si>
  <si>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</si>
  <si>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</si>
  <si>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</si>
  <si>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</si>
  <si>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</si>
  <si>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</si>
  <si>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</si>
  <si>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</si>
  <si>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</si>
  <si>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</si>
  <si>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</si>
  <si>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</si>
  <si>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</si>
  <si>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</si>
  <si>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</si>
  <si>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</si>
  <si>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</si>
  <si>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</si>
  <si>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</si>
  <si>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</si>
  <si>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</si>
  <si>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</si>
  <si>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</si>
  <si>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</si>
  <si>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</si>
  <si>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</si>
  <si>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</si>
  <si>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</si>
  <si>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</si>
  <si>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</si>
  <si>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</si>
  <si>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</si>
  <si>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</si>
  <si>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</si>
  <si>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</si>
  <si>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</si>
  <si>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</si>
  <si>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</si>
  <si>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</si>
  <si>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</si>
  <si>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</si>
  <si>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</si>
  <si>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</si>
  <si>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</si>
  <si>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</si>
  <si>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</si>
  <si>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</si>
  <si>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</si>
  <si>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</si>
  <si>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</si>
  <si>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</si>
  <si>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</si>
  <si>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</si>
  <si>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</si>
  <si>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</si>
  <si>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</si>
  <si>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</si>
  <si>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</si>
  <si>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</si>
  <si>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</si>
  <si>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</si>
  <si>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</si>
  <si>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</si>
  <si>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</si>
  <si>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</si>
  <si>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</si>
  <si>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</si>
  <si>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</si>
  <si>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</si>
  <si>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</si>
  <si>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</si>
  <si>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</si>
  <si>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</si>
  <si>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</si>
  <si>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</si>
  <si>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</si>
  <si>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</si>
  <si>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</si>
  <si>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</si>
  <si>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</si>
  <si>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</si>
  <si>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</si>
  <si>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</si>
  <si>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</si>
  <si>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</si>
  <si>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</si>
  <si>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</si>
  <si>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</si>
  <si>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</si>
  <si>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</si>
  <si>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</si>
  <si>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</si>
  <si>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</si>
  <si>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</si>
  <si>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</si>
  <si>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</si>
  <si>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</si>
  <si>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</si>
  <si>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</si>
  <si>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</si>
  <si>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</si>
  <si>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</si>
  <si>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</si>
  <si>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</si>
  <si>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</si>
  <si>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</si>
  <si>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</si>
  <si>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</si>
  <si>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</si>
  <si>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</si>
  <si>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</si>
  <si>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</si>
  <si>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</si>
  <si>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</si>
  <si>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</si>
  <si>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</si>
  <si>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</si>
  <si>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</si>
  <si>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</si>
  <si>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</si>
  <si>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</si>
  <si>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</si>
  <si>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</si>
  <si>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</si>
  <si>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</si>
  <si>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</si>
  <si>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</si>
  <si>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</si>
  <si>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</si>
  <si>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</si>
  <si>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</si>
  <si>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</si>
  <si>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</si>
  <si>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</si>
  <si>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</si>
  <si>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</si>
  <si>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</si>
  <si>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</si>
  <si>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</si>
  <si>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</si>
  <si>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</si>
  <si>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</si>
  <si>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</si>
  <si>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</si>
  <si>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</si>
  <si>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</si>
  <si>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</si>
  <si>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</si>
  <si>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</si>
  <si>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</si>
  <si>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</si>
  <si>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</si>
  <si>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</si>
  <si>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</si>
  <si>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</si>
  <si>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</si>
  <si>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</si>
  <si>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</si>
  <si>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</si>
  <si>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</si>
  <si>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</si>
  <si>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</si>
  <si>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</si>
  <si>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</si>
  <si>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</si>
  <si>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</si>
  <si>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</si>
  <si>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</si>
  <si>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</si>
  <si>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</si>
  <si>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</si>
  <si>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</si>
  <si>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</si>
  <si>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</si>
  <si>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</si>
  <si>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</si>
  <si>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</si>
  <si>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</si>
  <si>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</si>
  <si>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</si>
  <si>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</si>
  <si>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</si>
  <si>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</si>
  <si>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</si>
  <si>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</si>
  <si>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</si>
  <si>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</si>
  <si>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</si>
  <si>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</si>
  <si>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</si>
  <si>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</si>
  <si>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</si>
  <si>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</si>
  <si>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</si>
  <si>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</si>
  <si>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</si>
  <si>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</si>
  <si>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</si>
  <si>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</si>
  <si>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</si>
  <si>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</si>
  <si>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</si>
  <si>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</si>
  <si>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</si>
  <si>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</si>
  <si>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</si>
  <si>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</si>
  <si>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</si>
  <si>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</si>
  <si>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</si>
  <si>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</si>
  <si>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</si>
  <si>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</si>
  <si>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</si>
  <si>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</si>
  <si>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</si>
  <si>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</si>
  <si>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</si>
  <si>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</si>
  <si>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</si>
  <si>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</si>
  <si>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</si>
  <si>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</si>
  <si>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</si>
  <si>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</si>
  <si>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</si>
  <si>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</si>
  <si>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</si>
  <si>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</si>
  <si>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</si>
  <si>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</si>
  <si>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</si>
  <si>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</si>
  <si>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</si>
  <si>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</si>
  <si>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</si>
  <si>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</si>
  <si>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</si>
  <si>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</si>
  <si>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</si>
  <si>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</si>
  <si>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</si>
  <si>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</si>
  <si>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</si>
  <si>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</si>
  <si>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</si>
  <si>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</si>
  <si>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</si>
  <si>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</si>
  <si>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</si>
  <si>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</si>
  <si>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</si>
  <si>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</si>
  <si>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</si>
  <si>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</si>
  <si>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</si>
  <si>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</si>
  <si>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</si>
  <si>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</si>
  <si>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</si>
  <si>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</si>
  <si>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</si>
  <si>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</si>
  <si>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</si>
  <si>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</si>
  <si>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</si>
  <si>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</si>
  <si>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</si>
  <si>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</si>
  <si>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</si>
  <si>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</si>
  <si>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</si>
  <si>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</si>
  <si>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</si>
  <si>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</si>
  <si>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</si>
  <si>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</si>
  <si>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</si>
  <si>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</si>
  <si>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</si>
  <si>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</si>
  <si>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</si>
  <si>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</si>
  <si>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</si>
  <si>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</si>
  <si>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</si>
  <si>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</si>
  <si>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</si>
  <si>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</si>
  <si>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</si>
  <si>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</si>
  <si>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</si>
  <si>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</si>
  <si>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</si>
  <si>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</si>
  <si>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</si>
  <si>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</si>
  <si>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</si>
  <si>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</si>
  <si>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</si>
  <si>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</si>
  <si>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</si>
  <si>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</si>
  <si>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</si>
  <si>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</si>
  <si>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</si>
  <si>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</si>
  <si>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</si>
  <si>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</si>
  <si>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</si>
  <si>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</si>
  <si>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</si>
  <si>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</si>
  <si>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</si>
  <si>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</si>
  <si>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</si>
  <si>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</si>
  <si>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</si>
  <si>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</si>
  <si>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</si>
  <si>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</si>
  <si>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</si>
  <si>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</si>
  <si>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</si>
  <si>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</si>
  <si>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</si>
  <si>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</si>
  <si>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</si>
  <si>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</si>
  <si>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</si>
  <si>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</si>
  <si>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</si>
  <si>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</si>
  <si>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</si>
  <si>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</si>
  <si>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</si>
  <si>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</si>
  <si>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</si>
  <si>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</si>
  <si>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</si>
  <si>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</si>
  <si>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</si>
  <si>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</si>
  <si>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</si>
  <si>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</si>
  <si>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</si>
  <si>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</si>
  <si>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</si>
  <si>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</si>
  <si>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</si>
  <si>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</si>
  <si>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</si>
  <si>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</si>
  <si>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</si>
  <si>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</si>
  <si>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</si>
  <si>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</si>
  <si>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</si>
  <si>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</si>
  <si>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</si>
  <si>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</si>
  <si>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</si>
  <si>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</si>
  <si>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</si>
  <si>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</si>
  <si>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</si>
  <si>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</si>
  <si>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</si>
  <si>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</si>
  <si>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</si>
  <si>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</si>
  <si>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</si>
  <si>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</si>
  <si>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</si>
  <si>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</si>
  <si>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</si>
  <si>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</si>
  <si>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</si>
  <si>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</si>
  <si>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</si>
  <si>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</si>
  <si>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</si>
  <si>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</si>
  <si>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</si>
  <si>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</si>
  <si>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</si>
  <si>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</si>
  <si>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</si>
  <si>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</si>
  <si>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</si>
  <si>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</si>
  <si>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</si>
  <si>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</si>
  <si>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</si>
  <si>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</si>
  <si>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</si>
  <si>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</si>
  <si>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</si>
  <si>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</si>
  <si>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</si>
  <si>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</si>
  <si>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</si>
  <si>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</si>
  <si>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</si>
  <si>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</si>
  <si>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</si>
  <si>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</si>
  <si>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</si>
  <si>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</si>
  <si>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</si>
  <si>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</si>
  <si>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</si>
  <si>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</si>
  <si>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</si>
  <si>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</si>
  <si>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</si>
  <si>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</si>
  <si>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</si>
  <si>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</si>
  <si>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</si>
  <si>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</si>
  <si>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</si>
  <si>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</si>
  <si>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</si>
  <si>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</si>
  <si>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</si>
  <si>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</si>
  <si>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</si>
  <si>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</si>
  <si>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</si>
  <si>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</si>
  <si>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</si>
  <si>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</si>
  <si>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</si>
  <si>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</si>
  <si>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</si>
  <si>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</si>
  <si>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</si>
  <si>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</si>
  <si>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</si>
  <si>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</si>
  <si>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</si>
  <si>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</si>
  <si>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</si>
  <si>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</si>
  <si>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</si>
  <si>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</si>
  <si>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</si>
  <si>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</si>
  <si>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</si>
  <si>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</si>
  <si>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</si>
  <si>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</si>
  <si>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</si>
  <si>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</si>
  <si>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</si>
  <si>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</si>
  <si>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</si>
  <si>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</si>
  <si>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</si>
  <si>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</si>
  <si>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</si>
  <si>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</si>
  <si>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</si>
  <si>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</si>
  <si>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</si>
  <si>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</si>
  <si>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</si>
  <si>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</si>
  <si>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</si>
  <si>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</si>
  <si>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</si>
  <si>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</si>
  <si>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</si>
  <si>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</si>
  <si>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</si>
  <si>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</si>
  <si>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</si>
  <si>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</si>
  <si>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</si>
  <si>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</si>
  <si>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</si>
  <si>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</si>
  <si>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</si>
  <si>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</si>
  <si>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</si>
  <si>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</si>
  <si>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</si>
  <si>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</si>
  <si>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</si>
  <si>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</si>
  <si>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</si>
  <si>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</si>
  <si>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</si>
  <si>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</si>
  <si>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</si>
  <si>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</si>
  <si>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</si>
  <si>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</si>
  <si>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</si>
  <si>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</si>
  <si>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</si>
  <si>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</si>
  <si>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</si>
  <si>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</si>
  <si>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</si>
  <si>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</si>
  <si>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</si>
  <si>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</si>
  <si>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</si>
  <si>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</si>
  <si>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</si>
  <si>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</si>
  <si>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</si>
  <si>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</si>
  <si>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</si>
  <si>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</si>
  <si>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</si>
  <si>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</si>
  <si>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</si>
  <si>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</si>
  <si>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</si>
  <si>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</si>
  <si>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</si>
  <si>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</si>
  <si>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</si>
  <si>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</si>
  <si>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</si>
  <si>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</si>
  <si>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</si>
  <si>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</si>
  <si>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</si>
  <si>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</si>
  <si>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</si>
  <si>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</si>
  <si>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</si>
  <si>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</si>
  <si>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</si>
  <si>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</si>
  <si>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</si>
  <si>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</si>
  <si>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</si>
  <si>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</si>
  <si>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</si>
  <si>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</si>
  <si>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</si>
  <si>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</si>
  <si>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</si>
  <si>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</si>
  <si>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</si>
  <si>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</si>
  <si>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</si>
  <si>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</si>
  <si>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</si>
  <si>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</si>
  <si>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</si>
  <si>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</si>
  <si>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</si>
  <si>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</si>
  <si>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</si>
  <si>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</si>
  <si>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</si>
  <si>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</si>
  <si>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</si>
  <si>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</si>
  <si>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</si>
  <si>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</si>
  <si>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</si>
  <si>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</si>
  <si>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</si>
  <si>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</si>
  <si>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</si>
  <si>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</si>
  <si>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</si>
  <si>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</si>
  <si>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</si>
  <si>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</si>
  <si>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</si>
  <si>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</si>
  <si>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</si>
  <si>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</si>
  <si>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</si>
  <si>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</si>
  <si>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</si>
  <si>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</si>
  <si>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</si>
  <si>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</si>
  <si>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</si>
  <si>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</si>
  <si>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</si>
  <si>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</si>
  <si>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</si>
  <si>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</si>
  <si>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</si>
  <si>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</si>
  <si>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</si>
  <si>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</si>
  <si>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</si>
  <si>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</si>
  <si>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</si>
  <si>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</si>
  <si>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</si>
  <si>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</si>
  <si>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</si>
  <si>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</si>
  <si>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</si>
  <si>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</si>
  <si>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</si>
  <si>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</si>
  <si>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</si>
  <si>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</si>
  <si>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</si>
  <si>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</si>
  <si>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</si>
  <si>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</si>
  <si>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</si>
  <si>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</si>
  <si>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</si>
  <si>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</si>
  <si>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</si>
  <si>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</si>
  <si>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</si>
  <si>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</si>
  <si>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</si>
  <si>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</si>
  <si>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</si>
  <si>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</si>
  <si>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</si>
  <si>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</si>
  <si>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</si>
  <si>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</si>
  <si>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</si>
  <si>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</si>
  <si>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</si>
  <si>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</si>
  <si>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</si>
  <si>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</si>
  <si>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</si>
  <si>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</si>
  <si>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</si>
  <si>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</si>
  <si>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</si>
  <si>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</si>
  <si>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</si>
  <si>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</si>
  <si>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</si>
  <si>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</si>
  <si>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</si>
  <si>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</si>
  <si>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</si>
  <si>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</si>
  <si>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</si>
  <si>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</si>
  <si>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</si>
  <si>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</si>
  <si>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</si>
  <si>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</si>
  <si>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</si>
  <si>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</si>
  <si>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</si>
  <si>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</si>
  <si>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</si>
  <si>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</si>
  <si>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</si>
  <si>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</si>
  <si>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</si>
  <si>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</si>
  <si>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</si>
  <si>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</si>
  <si>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</si>
  <si>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</si>
  <si>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</si>
  <si>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</si>
  <si>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</si>
  <si>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</si>
  <si>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</si>
  <si>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</si>
  <si>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</si>
  <si>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</si>
  <si>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</si>
  <si>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</si>
  <si>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</si>
  <si>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</si>
  <si>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</si>
  <si>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</si>
  <si>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</si>
  <si>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</si>
  <si>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</si>
  <si>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</si>
  <si>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</si>
  <si>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</si>
  <si>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</si>
  <si>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</si>
  <si>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</si>
  <si>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</si>
  <si>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</si>
  <si>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</si>
  <si>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</si>
  <si>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</si>
  <si>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</si>
  <si>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</si>
  <si>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</si>
  <si>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</si>
  <si>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</si>
  <si>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</si>
  <si>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</si>
  <si>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</si>
  <si>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</si>
  <si>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</si>
  <si>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</si>
  <si>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</si>
  <si>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</si>
  <si>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</si>
  <si>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</si>
  <si>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</si>
  <si>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</si>
  <si>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</si>
  <si>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</si>
  <si>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</si>
  <si>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</si>
  <si>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</si>
  <si>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</si>
  <si>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</si>
  <si>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</si>
  <si>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</si>
  <si>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</si>
  <si>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</si>
  <si>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</si>
  <si>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</si>
  <si>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</si>
  <si>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</si>
  <si>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</si>
  <si>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</si>
  <si>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</si>
  <si>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</si>
  <si>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</si>
  <si>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</si>
  <si>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</si>
  <si>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</si>
  <si>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</si>
  <si>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</si>
  <si>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</si>
  <si>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</si>
  <si>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</si>
  <si>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</si>
  <si>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</si>
  <si>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</si>
  <si>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</si>
  <si>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</si>
  <si>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</si>
  <si>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</si>
  <si>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</si>
  <si>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</si>
  <si>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</si>
  <si>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</si>
  <si>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</si>
  <si>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</si>
  <si>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</si>
  <si>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</si>
  <si>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</si>
  <si>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</si>
  <si>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</si>
  <si>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</si>
  <si>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</si>
  <si>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</si>
  <si>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</si>
  <si>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</si>
  <si>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</si>
  <si>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</si>
  <si>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</si>
  <si>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</si>
  <si>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</si>
  <si>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</si>
  <si>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</si>
  <si>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</si>
  <si>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</si>
  <si>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</si>
  <si>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</si>
  <si>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</si>
  <si>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</si>
  <si>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</si>
  <si>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</si>
  <si>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</si>
  <si>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</si>
  <si>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</si>
  <si>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</si>
  <si>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</si>
  <si>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</si>
  <si>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</si>
  <si>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</si>
  <si>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</si>
  <si>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</si>
  <si>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</si>
  <si>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</si>
  <si>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</si>
  <si>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</si>
  <si>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</si>
  <si>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</si>
  <si>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</si>
  <si>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</si>
  <si>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</si>
  <si>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</si>
  <si>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</si>
  <si>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</si>
  <si>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</si>
  <si>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</si>
  <si>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</si>
  <si>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</si>
  <si>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</si>
  <si>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</si>
  <si>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</si>
  <si>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</si>
  <si>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</si>
  <si>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</si>
  <si>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</si>
  <si>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</si>
  <si>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</si>
  <si>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</si>
  <si>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</si>
  <si>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</si>
  <si>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</si>
  <si>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</si>
  <si>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</si>
  <si>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</si>
  <si>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</si>
  <si>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</si>
  <si>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</si>
  <si>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</si>
  <si>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</si>
  <si>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</si>
  <si>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</si>
  <si>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</si>
  <si>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</si>
  <si>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</si>
  <si>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</si>
  <si>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</si>
  <si>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</si>
  <si>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</si>
  <si>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</si>
  <si>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</si>
  <si>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</si>
  <si>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</si>
  <si>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</si>
  <si>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</si>
  <si>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</si>
  <si>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</si>
  <si>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</si>
  <si>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</si>
  <si>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</si>
  <si>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</si>
  <si>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</si>
  <si>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</si>
  <si>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</si>
  <si>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</si>
  <si>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</si>
  <si>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</si>
  <si>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</si>
  <si>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</si>
  <si>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</si>
  <si>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</si>
  <si>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</si>
  <si>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</si>
  <si>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</si>
  <si>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</si>
  <si>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</si>
  <si>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</si>
  <si>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</si>
  <si>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</si>
  <si>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</si>
  <si>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</si>
  <si>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</si>
  <si>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</si>
  <si>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</si>
  <si>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</si>
  <si>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</si>
  <si>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</si>
  <si>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</si>
  <si>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</si>
  <si>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</si>
  <si>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</si>
  <si>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</si>
  <si>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</si>
  <si>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</si>
  <si>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</si>
  <si>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</si>
  <si>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</si>
  <si>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</si>
  <si>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</si>
  <si>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</si>
  <si>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</si>
  <si>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</si>
  <si>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</si>
  <si>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</si>
  <si>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</si>
  <si>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</si>
  <si>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</si>
  <si>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</si>
  <si>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</si>
  <si>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</si>
  <si>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</si>
  <si>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</si>
  <si>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</si>
  <si>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</si>
  <si>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</si>
  <si>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</si>
  <si>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</si>
  <si>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</si>
  <si>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</si>
  <si>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</si>
  <si>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</si>
  <si>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</si>
  <si>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</si>
  <si>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</si>
  <si>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</si>
  <si>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</si>
  <si>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</si>
  <si>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</si>
  <si>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</si>
  <si>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</si>
  <si>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</si>
  <si>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</si>
  <si>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</si>
  <si>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</si>
  <si>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</si>
  <si>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</si>
  <si>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</si>
  <si>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</si>
  <si>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</si>
  <si>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</si>
  <si>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</si>
  <si>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</si>
  <si>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</si>
  <si>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</si>
  <si>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</si>
  <si>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</si>
  <si>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</si>
  <si>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</si>
  <si>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</si>
  <si>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</si>
  <si>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</si>
  <si>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</si>
  <si>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</si>
  <si>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</si>
  <si>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</si>
  <si>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</si>
  <si>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</si>
  <si>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</si>
  <si>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</si>
  <si>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</si>
  <si>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</si>
  <si>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</si>
  <si>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</si>
  <si>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</si>
  <si>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</si>
  <si>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</si>
  <si>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</si>
  <si>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</si>
  <si>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</si>
  <si>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</si>
  <si>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</si>
  <si>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</si>
  <si>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</si>
  <si>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</si>
  <si>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</si>
  <si>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</si>
  <si>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</si>
  <si>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</si>
  <si>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</si>
  <si>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</si>
  <si>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</si>
  <si>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</si>
  <si>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</si>
  <si>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</si>
  <si>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</si>
  <si>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</si>
  <si>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</si>
  <si>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</si>
  <si>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</si>
  <si>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</si>
  <si>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</si>
  <si>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</si>
  <si>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</si>
  <si>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</si>
  <si>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</si>
  <si>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</si>
  <si>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</si>
  <si>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</si>
  <si>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</si>
  <si>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</si>
  <si>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</si>
  <si>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</si>
  <si>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</si>
  <si>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</si>
  <si>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</si>
  <si>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</si>
  <si>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</si>
  <si>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</si>
  <si>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</si>
  <si>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</si>
  <si>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</si>
  <si>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</si>
  <si>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</si>
  <si>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</si>
  <si>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</si>
  <si>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</si>
  <si>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</si>
  <si>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</si>
  <si>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</si>
  <si>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</si>
  <si>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</si>
  <si>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</si>
  <si>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</si>
  <si>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</si>
  <si>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</si>
  <si>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</si>
  <si>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</si>
  <si>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</si>
  <si>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</si>
  <si>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</si>
  <si>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</si>
  <si>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</si>
  <si>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</si>
  <si>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</si>
  <si>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</si>
  <si>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</si>
  <si>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</si>
  <si>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</si>
  <si>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</si>
  <si>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</si>
  <si>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</si>
  <si>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</si>
  <si>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</si>
  <si>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</si>
  <si>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</si>
  <si>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</si>
  <si>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</si>
  <si>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</si>
  <si>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</si>
  <si>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</si>
  <si>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</si>
  <si>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</si>
  <si>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</si>
  <si>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</si>
  <si>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</si>
  <si>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</si>
  <si>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</si>
  <si>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</si>
  <si>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</si>
  <si>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</si>
  <si>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</si>
  <si>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</si>
  <si>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</si>
  <si>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</si>
  <si>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</si>
  <si>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</si>
  <si>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</si>
  <si>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</si>
  <si>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</si>
  <si>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</si>
  <si>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</si>
  <si>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</si>
  <si>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</si>
  <si>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</si>
  <si>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</si>
  <si>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</si>
  <si>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</si>
  <si>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</si>
  <si>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</si>
  <si>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</si>
  <si>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</si>
  <si>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</si>
  <si>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</si>
  <si>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</si>
  <si>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</si>
  <si>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</si>
  <si>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</si>
  <si>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</si>
  <si>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</si>
  <si>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</si>
  <si>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</si>
  <si>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</si>
  <si>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</si>
  <si>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</si>
  <si>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</si>
  <si>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</si>
  <si>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</si>
  <si>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</si>
  <si>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</si>
  <si>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</si>
  <si>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</si>
  <si>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</si>
  <si>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</si>
  <si>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</si>
  <si>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</si>
  <si>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</si>
  <si>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</si>
  <si>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</si>
  <si>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</si>
  <si>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</si>
  <si>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</si>
  <si>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</si>
  <si>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</si>
  <si>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</si>
  <si>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</si>
  <si>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</si>
  <si>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</si>
  <si>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</si>
  <si>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</si>
  <si>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</si>
  <si>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</si>
  <si>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</si>
  <si>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</si>
  <si>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</si>
  <si>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</si>
  <si>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</si>
  <si>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</si>
  <si>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</si>
  <si>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</si>
  <si>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</si>
  <si>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</si>
  <si>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</si>
  <si>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</si>
  <si>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</si>
  <si>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</si>
  <si>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</si>
  <si>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</si>
  <si>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</si>
  <si>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</si>
  <si>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</si>
  <si>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</si>
  <si>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</si>
  <si>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</si>
  <si>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</si>
  <si>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</si>
  <si>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</si>
  <si>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</si>
  <si>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</si>
  <si>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</si>
  <si>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</si>
  <si>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</si>
  <si>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</si>
  <si>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</si>
  <si>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</si>
  <si>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</si>
  <si>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</si>
  <si>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</si>
  <si>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</si>
  <si>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</si>
  <si>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</si>
  <si>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</si>
  <si>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</si>
  <si>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</si>
  <si>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</si>
  <si>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</si>
  <si>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</si>
  <si>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</si>
  <si>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</si>
  <si>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</si>
  <si>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</si>
  <si>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</si>
  <si>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</si>
  <si>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</si>
  <si>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</si>
  <si>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</si>
  <si>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</si>
  <si>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</si>
  <si>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</si>
  <si>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</si>
  <si>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</si>
  <si>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</si>
  <si>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</si>
  <si>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</si>
  <si>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</si>
  <si>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</si>
  <si>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</si>
  <si>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</si>
  <si>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</si>
  <si>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</si>
  <si>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</si>
  <si>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</si>
  <si>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</si>
  <si>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</si>
  <si>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</si>
  <si>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</si>
  <si>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</si>
  <si>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</si>
  <si>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</si>
  <si>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</si>
  <si>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</si>
  <si>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</si>
  <si>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</si>
  <si>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</si>
  <si>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</si>
  <si>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</si>
  <si>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</si>
  <si>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</si>
  <si>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</si>
  <si>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</si>
  <si>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</si>
  <si>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</si>
  <si>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</si>
  <si>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</si>
  <si>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</si>
  <si>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</si>
  <si>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</si>
  <si>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</si>
  <si>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</si>
  <si>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</si>
  <si>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</si>
  <si>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</si>
  <si>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</si>
  <si>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</si>
  <si>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</si>
  <si>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</si>
  <si>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</si>
  <si>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</si>
  <si>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</si>
  <si>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</si>
  <si>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</si>
  <si>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</si>
  <si>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</si>
  <si>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</si>
  <si>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</si>
  <si>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</si>
  <si>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</si>
  <si>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</si>
  <si>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</si>
  <si>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</si>
  <si>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</si>
  <si>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</si>
  <si>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</si>
  <si>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</si>
  <si>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</si>
  <si>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</si>
  <si>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</si>
  <si>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</si>
  <si>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</si>
  <si>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</si>
  <si>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</si>
  <si>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</si>
  <si>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</si>
  <si>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</si>
  <si>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</si>
  <si>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</si>
  <si>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</si>
  <si>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</si>
  <si>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</si>
  <si>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</si>
  <si>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</si>
  <si>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</si>
  <si>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</si>
  <si>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</si>
  <si>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</si>
  <si>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</si>
  <si>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</si>
  <si>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</si>
  <si>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</si>
  <si>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</si>
  <si>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</si>
  <si>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</si>
  <si>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</si>
  <si>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</si>
  <si>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</si>
  <si>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</si>
  <si>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</si>
  <si>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</si>
  <si>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</si>
  <si>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</si>
  <si>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</si>
  <si>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</si>
  <si>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</si>
  <si>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</si>
  <si>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</si>
  <si>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</si>
  <si>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</si>
  <si>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</si>
  <si>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</si>
  <si>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</si>
  <si>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</si>
  <si>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</si>
  <si>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</si>
  <si>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</si>
  <si>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</si>
  <si>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</si>
  <si>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</si>
  <si>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</si>
  <si>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</si>
  <si>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</si>
  <si>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</si>
  <si>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</si>
  <si>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</si>
  <si>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</si>
  <si>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</si>
  <si>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</si>
  <si>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</si>
  <si>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</si>
  <si>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</si>
  <si>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</si>
  <si>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</si>
  <si>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</si>
  <si>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</si>
  <si>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</si>
  <si>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</si>
  <si>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</si>
  <si>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</si>
  <si>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</si>
  <si>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</si>
  <si>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</si>
  <si>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</si>
  <si>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</si>
  <si>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</si>
  <si>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</si>
  <si>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</si>
  <si>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</si>
  <si>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</si>
  <si>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</si>
  <si>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</si>
  <si>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</si>
  <si>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</si>
  <si>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</si>
  <si>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</si>
  <si>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</si>
  <si>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</si>
  <si>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</si>
  <si>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</si>
  <si>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</si>
  <si>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</si>
  <si>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</si>
  <si>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</si>
  <si>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</si>
  <si>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</si>
  <si>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</si>
  <si>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</si>
  <si>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</si>
  <si>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</si>
  <si>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</si>
  <si>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</si>
  <si>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</si>
  <si>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</si>
  <si>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</si>
  <si>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</si>
  <si>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</si>
  <si>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</si>
  <si>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</si>
  <si>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</si>
  <si>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</si>
  <si>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</si>
  <si>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</si>
  <si>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</si>
  <si>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</si>
  <si>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</si>
  <si>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</si>
  <si>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</si>
  <si>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</si>
  <si>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</si>
  <si>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</si>
  <si>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</si>
  <si>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</si>
  <si>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</si>
  <si>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</si>
  <si>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</si>
  <si>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</si>
  <si>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</si>
  <si>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</si>
  <si>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</si>
  <si>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</si>
  <si>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</si>
  <si>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</si>
  <si>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</si>
  <si>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</si>
  <si>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</si>
  <si>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</si>
  <si>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</si>
  <si>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</si>
  <si>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</si>
  <si>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</si>
  <si>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</si>
  <si>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</si>
  <si>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</si>
  <si>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</si>
  <si>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</si>
  <si>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</si>
  <si>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</si>
  <si>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</si>
  <si>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</si>
  <si>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</si>
  <si>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</si>
  <si>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</si>
  <si>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</si>
  <si>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</si>
  <si>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</si>
  <si>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</si>
  <si>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</si>
  <si>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</si>
  <si>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</si>
  <si>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</si>
  <si>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</si>
  <si>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</si>
  <si>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</si>
  <si>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</si>
  <si>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</si>
  <si>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</si>
  <si>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</si>
  <si>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</si>
  <si>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</si>
  <si>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</si>
  <si>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</si>
  <si>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</si>
  <si>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</si>
  <si>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</si>
  <si>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</si>
  <si>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</si>
  <si>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</si>
  <si>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</si>
  <si>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</si>
  <si>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</si>
  <si>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</si>
  <si>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</si>
  <si>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</si>
  <si>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</si>
  <si>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</si>
  <si>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</si>
  <si>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</si>
  <si>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</si>
  <si>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</si>
  <si>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</si>
  <si>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</si>
  <si>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</si>
  <si>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</si>
  <si>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</si>
  <si>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</si>
  <si>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</si>
  <si>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</si>
  <si>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</si>
  <si>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</si>
  <si>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</si>
  <si>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</si>
  <si>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</si>
  <si>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</si>
  <si>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</si>
  <si>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</si>
  <si>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</si>
  <si>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</si>
  <si>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</si>
  <si>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</si>
  <si>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</si>
  <si>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</si>
  <si>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</si>
  <si>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</si>
  <si>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</si>
  <si>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</si>
  <si>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</si>
  <si>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</si>
  <si>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</si>
  <si>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</si>
  <si>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</si>
  <si>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</si>
  <si>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</si>
  <si>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</si>
  <si>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</si>
  <si>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</si>
  <si>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</si>
  <si>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</si>
  <si>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</si>
  <si>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</si>
  <si>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</si>
  <si>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</si>
  <si>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</si>
  <si>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</si>
  <si>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</si>
  <si>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</si>
  <si>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</si>
  <si>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</si>
  <si>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</si>
  <si>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</si>
  <si>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</si>
  <si>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</si>
  <si>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</si>
  <si>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</si>
  <si>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</si>
  <si>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</si>
  <si>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</si>
  <si>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</si>
  <si>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</si>
  <si>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</si>
  <si>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</si>
  <si>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</si>
  <si>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</si>
  <si>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</si>
  <si>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</si>
  <si>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</si>
  <si>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</si>
  <si>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</si>
  <si>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</si>
  <si>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</si>
  <si>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</si>
  <si>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</si>
  <si>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</si>
  <si>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</si>
  <si>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</si>
  <si>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</si>
  <si>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</si>
  <si>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</si>
  <si>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</si>
  <si>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</si>
  <si>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</si>
  <si>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</si>
  <si>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</si>
  <si>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</si>
  <si>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</si>
  <si>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</si>
  <si>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</si>
  <si>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</si>
  <si>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</si>
  <si>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</si>
  <si>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</si>
  <si>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</si>
  <si>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</si>
  <si>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</si>
  <si>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</si>
  <si>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</si>
  <si>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</si>
  <si>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</si>
  <si>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</si>
  <si>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</si>
  <si>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</si>
  <si>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</si>
  <si>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</si>
  <si>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</si>
  <si>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</si>
  <si>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</si>
  <si>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</si>
  <si>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</si>
  <si>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</si>
  <si>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</si>
  <si>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</si>
  <si>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</si>
  <si>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</si>
  <si>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</si>
  <si>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</si>
  <si>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</si>
  <si>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</si>
  <si>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</si>
  <si>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</si>
  <si>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</si>
  <si>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</si>
  <si>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</si>
  <si>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</si>
  <si>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</si>
  <si>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</si>
  <si>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</si>
  <si>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</si>
  <si>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</si>
  <si>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</si>
  <si>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</si>
  <si>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</si>
  <si>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</si>
  <si>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</si>
  <si>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</si>
  <si>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</si>
  <si>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</si>
  <si>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</si>
  <si>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</si>
  <si>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</si>
  <si>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</si>
  <si>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</si>
  <si>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</si>
  <si>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</si>
  <si>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</si>
  <si>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</si>
  <si>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</si>
  <si>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</si>
  <si>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</si>
  <si>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</si>
  <si>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</si>
  <si>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</si>
  <si>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</si>
  <si>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</si>
  <si>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</si>
  <si>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</si>
  <si>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</si>
  <si>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</si>
  <si>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</si>
  <si>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</si>
  <si>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</si>
  <si>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</si>
  <si>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</si>
  <si>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</si>
  <si>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</si>
  <si>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</si>
  <si>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</si>
  <si>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</si>
  <si>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</si>
  <si>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</si>
  <si>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</si>
  <si>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</si>
  <si>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</si>
  <si>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</si>
  <si>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</si>
  <si>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</si>
  <si>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</si>
  <si>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</si>
  <si>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</si>
  <si>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</si>
  <si>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</si>
  <si>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</si>
  <si>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</si>
  <si>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</si>
  <si>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</si>
  <si>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</si>
  <si>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</si>
  <si>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</si>
  <si>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</si>
  <si>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</si>
  <si>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</si>
  <si>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</si>
  <si>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</si>
  <si>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</si>
  <si>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</si>
  <si>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</si>
  <si>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</si>
  <si>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</si>
  <si>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</si>
  <si>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</si>
  <si>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</si>
  <si>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</si>
  <si>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</si>
  <si>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</si>
  <si>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</si>
  <si>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</si>
  <si>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</si>
  <si>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</si>
  <si>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</si>
  <si>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</si>
  <si>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</si>
  <si>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</si>
  <si>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</si>
  <si>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</si>
  <si>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</si>
  <si>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</si>
  <si>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</si>
  <si>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</si>
  <si>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</si>
  <si>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</si>
  <si>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</si>
  <si>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</si>
  <si>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</si>
  <si>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</si>
  <si>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</si>
  <si>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</si>
  <si>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</si>
  <si>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</si>
  <si>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</si>
  <si>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</si>
  <si>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</si>
  <si>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</si>
  <si>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</si>
  <si>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</si>
  <si>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</si>
  <si>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</si>
  <si>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</si>
  <si>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</si>
  <si>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</si>
  <si>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</si>
  <si>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</si>
  <si>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</si>
  <si>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</si>
  <si>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</si>
  <si>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</si>
  <si>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</si>
  <si>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</si>
  <si>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</si>
  <si>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</si>
  <si>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</si>
  <si>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</si>
  <si>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</si>
  <si>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</si>
  <si>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</si>
  <si>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</si>
  <si>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</si>
  <si>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</si>
  <si>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</si>
  <si>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</si>
  <si>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</si>
  <si>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</si>
  <si>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</si>
  <si>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</si>
  <si>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</si>
  <si>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</si>
  <si>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</si>
  <si>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</si>
  <si>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</si>
  <si>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</si>
  <si>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</si>
  <si>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</si>
  <si>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</si>
  <si>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</si>
  <si>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</si>
  <si>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</si>
  <si>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</si>
  <si>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</si>
  <si>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</si>
  <si>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</si>
  <si>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</si>
  <si>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</si>
  <si>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</si>
  <si>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</si>
  <si>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</si>
  <si>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</si>
  <si>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</si>
  <si>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</si>
  <si>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</si>
  <si>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</si>
  <si>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</si>
  <si>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</si>
  <si>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</si>
  <si>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</si>
  <si>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</si>
  <si>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</si>
  <si>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</si>
  <si>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</si>
  <si>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</si>
  <si>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</si>
  <si>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</si>
  <si>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</si>
  <si>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</si>
  <si>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</si>
  <si>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</si>
  <si>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</si>
  <si>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</si>
  <si>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</si>
  <si>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</si>
  <si>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</si>
  <si>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</si>
  <si>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</si>
  <si>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</si>
  <si>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</si>
  <si>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</si>
  <si>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</si>
  <si>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</si>
  <si>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</si>
  <si>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</si>
  <si>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</si>
  <si>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</si>
  <si>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</si>
  <si>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</si>
  <si>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</si>
  <si>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</si>
  <si>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</si>
  <si>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</si>
  <si>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</si>
  <si>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</si>
  <si>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</si>
  <si>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</si>
  <si>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</si>
  <si>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</si>
  <si>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</si>
  <si>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</si>
  <si>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</si>
  <si>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</si>
  <si>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</si>
  <si>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</si>
  <si>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</si>
  <si>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</si>
  <si>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</si>
  <si>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</si>
  <si>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</si>
  <si>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</si>
  <si>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</si>
  <si>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</si>
  <si>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</si>
  <si>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</si>
  <si>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</si>
  <si>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</si>
  <si>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</si>
  <si>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</si>
  <si>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</si>
  <si>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</si>
  <si>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</si>
  <si>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</si>
  <si>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</si>
  <si>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</si>
  <si>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</si>
  <si>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</si>
  <si>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</si>
  <si>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</si>
  <si>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</si>
  <si>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</si>
  <si>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</si>
  <si>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</si>
  <si>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</si>
  <si>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</si>
  <si>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</si>
  <si>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</si>
  <si>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</si>
  <si>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</si>
  <si>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</si>
  <si>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</si>
  <si>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</si>
  <si>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</si>
  <si>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</si>
  <si>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</si>
  <si>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</si>
  <si>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</si>
  <si>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</si>
  <si>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</si>
  <si>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</si>
  <si>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</si>
  <si>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</si>
  <si>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</si>
  <si>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</si>
  <si>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</si>
  <si>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</si>
  <si>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</si>
  <si>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</si>
  <si>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</si>
  <si>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</si>
  <si>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</si>
  <si>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</si>
  <si>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</si>
  <si>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</si>
  <si>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</si>
  <si>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</si>
  <si>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</si>
  <si>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</si>
  <si>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</si>
  <si>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</si>
  <si>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</si>
  <si>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</si>
  <si>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</si>
  <si>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</si>
  <si>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</si>
  <si>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</si>
  <si>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</si>
  <si>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</si>
  <si>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</si>
  <si>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</si>
  <si>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</si>
  <si>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</si>
  <si>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</si>
  <si>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</si>
  <si>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</si>
  <si>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</si>
  <si>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</si>
  <si>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</si>
  <si>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</si>
  <si>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</si>
  <si>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</si>
  <si>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</si>
  <si>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</si>
  <si>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</si>
  <si>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</si>
  <si>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</si>
  <si>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</si>
  <si>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</si>
  <si>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</si>
  <si>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</si>
  <si>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</si>
  <si>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</si>
  <si>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</si>
  <si>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</si>
  <si>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</si>
  <si>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</si>
  <si>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</si>
  <si>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</si>
  <si>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</si>
  <si>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</si>
  <si>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</si>
  <si>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</si>
  <si>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</si>
  <si>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</si>
  <si>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</si>
  <si>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</si>
  <si>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</si>
  <si>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</si>
  <si>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</si>
  <si>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</si>
  <si>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</si>
  <si>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</si>
  <si>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</si>
  <si>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</si>
  <si>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</si>
  <si>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</si>
  <si>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</si>
  <si>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</si>
  <si>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</si>
  <si>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</si>
  <si>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</si>
  <si>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</si>
  <si>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</si>
  <si>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</si>
  <si>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</si>
  <si>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</si>
  <si>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</si>
  <si>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</si>
  <si>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</si>
  <si>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</si>
  <si>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</si>
  <si>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</si>
  <si>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</si>
  <si>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</si>
  <si>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</si>
  <si>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</si>
  <si>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</si>
  <si>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</si>
  <si>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</si>
  <si>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</si>
  <si>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</si>
  <si>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</si>
  <si>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</si>
  <si>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</si>
  <si>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</si>
  <si>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</si>
  <si>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</si>
  <si>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</si>
  <si>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</si>
  <si>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</si>
  <si>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</si>
  <si>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</si>
  <si>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</si>
  <si>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</si>
  <si>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</si>
  <si>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</si>
  <si>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</si>
  <si>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</si>
  <si>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</si>
  <si>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</si>
  <si>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</si>
  <si>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</si>
  <si>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</si>
  <si>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</si>
  <si>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</si>
  <si>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</si>
  <si>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</si>
  <si>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</si>
  <si>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</si>
  <si>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</si>
  <si>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</si>
  <si>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</si>
  <si>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</si>
  <si>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</si>
  <si>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</si>
  <si>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</si>
  <si>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</si>
  <si>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</si>
  <si>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</si>
  <si>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</si>
  <si>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</si>
  <si>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</si>
  <si>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</si>
  <si>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</si>
  <si>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</si>
  <si>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</si>
  <si>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</si>
  <si>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</si>
  <si>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</si>
  <si>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</si>
  <si>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</si>
  <si>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</si>
  <si>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</si>
  <si>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</si>
  <si>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</si>
  <si>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</si>
  <si>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</si>
  <si>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</si>
  <si>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</si>
  <si>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</si>
  <si>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</si>
  <si>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</si>
  <si>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</si>
  <si>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</si>
  <si>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</si>
  <si>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</si>
  <si>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</si>
  <si>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</si>
  <si>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</si>
  <si>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</si>
  <si>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</si>
  <si>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</si>
  <si>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</si>
  <si>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</si>
  <si>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</si>
  <si>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</si>
  <si>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</si>
  <si>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</si>
  <si>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</si>
  <si>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</si>
  <si>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</si>
  <si>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</si>
  <si>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</si>
  <si>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</si>
  <si>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</si>
  <si>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</si>
  <si>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</si>
  <si>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</si>
  <si>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</si>
  <si>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</si>
  <si>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</si>
  <si>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</si>
  <si>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</si>
  <si>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</si>
  <si>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</si>
  <si>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</si>
  <si>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</si>
  <si>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</si>
  <si>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</si>
  <si>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</si>
  <si>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</si>
  <si>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</si>
  <si>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</si>
  <si>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</si>
  <si>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</si>
  <si>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</si>
  <si>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</si>
  <si>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</si>
  <si>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</si>
  <si>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</si>
  <si>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</si>
  <si>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</si>
  <si>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</si>
  <si>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</si>
  <si>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</si>
  <si>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</si>
  <si>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</si>
  <si>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</si>
  <si>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</si>
  <si>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</si>
  <si>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</si>
  <si>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</si>
  <si>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</si>
  <si>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</si>
  <si>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</si>
  <si>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</si>
  <si>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</si>
  <si>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</si>
  <si>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</si>
  <si>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</si>
  <si>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</si>
  <si>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</si>
  <si>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</si>
  <si>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</si>
  <si>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</si>
  <si>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</si>
  <si>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</si>
  <si>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</si>
  <si>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</si>
  <si>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</si>
  <si>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</si>
  <si>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</si>
  <si>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</si>
  <si>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</si>
  <si>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</si>
  <si>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</si>
  <si>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</si>
  <si>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</si>
  <si>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</si>
  <si>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</si>
  <si>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</si>
  <si>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</si>
  <si>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</si>
  <si>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</si>
  <si>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</si>
  <si>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</si>
  <si>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</si>
  <si>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</si>
  <si>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</si>
  <si>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</si>
  <si>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</si>
  <si>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</si>
  <si>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</si>
  <si>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</si>
  <si>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</si>
  <si>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</si>
  <si>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</si>
  <si>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</si>
  <si>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</si>
  <si>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</si>
  <si>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</si>
  <si>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</si>
  <si>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</si>
  <si>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</si>
  <si>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</si>
  <si>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</si>
  <si>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</si>
  <si>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</si>
  <si>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</si>
  <si>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</si>
  <si>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</si>
  <si>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</si>
  <si>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</si>
  <si>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</si>
  <si>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</si>
  <si>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</si>
  <si>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</si>
  <si>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</si>
  <si>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</si>
  <si>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</si>
  <si>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</si>
  <si>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</si>
  <si>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</si>
  <si>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</si>
  <si>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</si>
  <si>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</si>
  <si>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</si>
  <si>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</si>
  <si>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</si>
  <si>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</si>
  <si>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</si>
  <si>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</si>
  <si>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</si>
  <si>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</si>
  <si>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</si>
  <si>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</si>
  <si>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</si>
  <si>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</si>
  <si>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</si>
  <si>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</si>
  <si>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</si>
  <si>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</si>
  <si>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</si>
  <si>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</si>
  <si>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</si>
  <si>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</si>
  <si>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</si>
  <si>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</si>
  <si>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</si>
  <si>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</si>
  <si>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</si>
  <si>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</si>
  <si>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</si>
  <si>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</si>
  <si>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</si>
  <si>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</si>
  <si>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</si>
  <si>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</si>
  <si>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</si>
  <si>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</si>
  <si>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</si>
  <si>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</si>
  <si>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</si>
  <si>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</si>
  <si>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</si>
  <si>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</si>
  <si>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</si>
  <si>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</si>
  <si>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</si>
  <si>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</si>
  <si>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</si>
  <si>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</si>
  <si>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</si>
  <si>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</si>
  <si>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</si>
  <si>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</si>
  <si>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</si>
  <si>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</si>
  <si>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</si>
  <si>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</si>
  <si>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</si>
  <si>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</si>
  <si>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</si>
  <si>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</si>
  <si>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</si>
  <si>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</si>
  <si>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</si>
  <si>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</si>
  <si>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</si>
  <si>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</si>
  <si>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</si>
  <si>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</si>
  <si>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</si>
  <si>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</si>
  <si>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</si>
  <si>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</si>
  <si>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</si>
  <si>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</si>
  <si>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</si>
  <si>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</si>
  <si>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</si>
  <si>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</si>
  <si>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</si>
  <si>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</si>
  <si>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</si>
  <si>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</si>
  <si>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</si>
  <si>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</si>
  <si>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</si>
  <si>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</si>
  <si>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</si>
  <si>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</si>
  <si>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</si>
  <si>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</si>
  <si>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</si>
  <si>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</si>
  <si>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</si>
  <si>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</si>
  <si>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</si>
  <si>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</si>
  <si>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</si>
  <si>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</si>
  <si>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</si>
  <si>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</si>
  <si>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</si>
  <si>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</si>
  <si>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</si>
  <si>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</si>
  <si>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</si>
  <si>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</si>
  <si>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</si>
  <si>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</si>
  <si>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</si>
  <si>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</si>
  <si>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</si>
  <si>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</si>
  <si>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</si>
  <si>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</si>
  <si>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</si>
  <si>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</si>
  <si>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</si>
  <si>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</si>
  <si>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</si>
  <si>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</si>
  <si>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</si>
  <si>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</si>
  <si>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</si>
  <si>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</si>
  <si>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</si>
  <si>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</si>
  <si>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</si>
  <si>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</si>
  <si>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</si>
  <si>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</si>
  <si>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</si>
  <si>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</si>
  <si>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</si>
  <si>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</si>
  <si>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</si>
  <si>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</si>
  <si>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</si>
  <si>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</si>
  <si>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</si>
  <si>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</si>
  <si>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</si>
  <si>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</si>
  <si>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</si>
  <si>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</si>
  <si>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</si>
  <si>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</si>
  <si>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</si>
  <si>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</si>
  <si>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</si>
  <si>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</si>
  <si>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</si>
  <si>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</si>
  <si>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</si>
  <si>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</si>
  <si>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</si>
  <si>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</si>
  <si>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</si>
  <si>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</si>
  <si>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</si>
  <si>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</si>
  <si>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</si>
  <si>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</si>
  <si>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</si>
  <si>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</si>
  <si>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</si>
  <si>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</si>
  <si>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</si>
  <si>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</si>
  <si>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</si>
  <si>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</si>
  <si>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</si>
  <si>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</si>
  <si>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</si>
  <si>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</si>
  <si>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</si>
  <si>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</si>
  <si>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</si>
  <si>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</si>
  <si>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</si>
  <si>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</si>
  <si>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</si>
  <si>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</si>
  <si>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</si>
  <si>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</si>
  <si>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</si>
  <si>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</si>
  <si>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</si>
  <si>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</si>
  <si>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</si>
  <si>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</si>
  <si>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</si>
  <si>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</si>
  <si>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</si>
  <si>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</si>
  <si>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</si>
  <si>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</si>
  <si>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</si>
  <si>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</si>
  <si>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</si>
  <si>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</si>
  <si>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</si>
  <si>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</si>
  <si>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</si>
  <si>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</si>
  <si>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</si>
  <si>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</si>
  <si>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</si>
  <si>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</si>
  <si>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</si>
  <si>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</si>
  <si>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</si>
  <si>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</si>
  <si>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</si>
  <si>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</si>
  <si>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</si>
  <si>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</si>
  <si>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</si>
  <si>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</si>
  <si>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</si>
  <si>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</si>
  <si>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</si>
  <si>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</si>
  <si>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</si>
  <si>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</si>
  <si>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</si>
  <si>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</si>
  <si>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</si>
  <si>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</si>
  <si>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</si>
  <si>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</si>
  <si>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</si>
  <si>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</si>
  <si>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</si>
  <si>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</si>
  <si>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</si>
  <si>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</si>
  <si>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</si>
  <si>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</si>
  <si>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</si>
  <si>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</si>
  <si>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</si>
  <si>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</si>
  <si>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</si>
  <si>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</si>
  <si>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</si>
  <si>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</si>
  <si>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</si>
  <si>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</si>
  <si>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</si>
  <si>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</si>
  <si>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</si>
  <si>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</si>
  <si>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</si>
  <si>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</si>
  <si>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</si>
  <si>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</si>
  <si>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</si>
  <si>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</si>
  <si>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</si>
  <si>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</si>
  <si>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</si>
  <si>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</si>
  <si>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</si>
  <si>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</si>
  <si>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</si>
  <si>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</si>
  <si>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</si>
  <si>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</si>
  <si>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</si>
  <si>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</si>
  <si>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</si>
  <si>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</si>
  <si>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</si>
  <si>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</si>
  <si>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</si>
  <si>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</si>
  <si>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</si>
  <si>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</si>
  <si>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</si>
  <si>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</si>
  <si>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</si>
  <si>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</si>
  <si>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</si>
  <si>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</si>
  <si>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</si>
  <si>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</si>
  <si>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</si>
  <si>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</si>
  <si>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</si>
  <si>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</si>
  <si>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</si>
  <si>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</si>
  <si>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</si>
  <si>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</si>
  <si>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</si>
  <si>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</si>
  <si>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</si>
  <si>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</si>
  <si>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</si>
  <si>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</si>
  <si>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</si>
  <si>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</si>
  <si>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</si>
  <si>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</si>
  <si>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</si>
  <si>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</si>
  <si>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</si>
  <si>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</si>
  <si>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</si>
  <si>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</si>
  <si>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</si>
  <si>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</si>
  <si>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</si>
  <si>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</si>
  <si>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</si>
  <si>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</si>
  <si>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</si>
  <si>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</si>
  <si>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</si>
  <si>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</si>
  <si>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</si>
  <si>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</si>
  <si>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</si>
  <si>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</si>
  <si>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</si>
  <si>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</si>
  <si>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</si>
  <si>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</si>
  <si>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</si>
  <si>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</si>
  <si>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</si>
  <si>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</si>
  <si>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</si>
  <si>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</si>
  <si>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</si>
  <si>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</si>
  <si>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</si>
  <si>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</si>
  <si>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</si>
  <si>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</si>
  <si>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</si>
  <si>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</si>
  <si>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</si>
  <si>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</si>
  <si>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</si>
  <si>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</si>
  <si>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</si>
  <si>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</si>
  <si>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</si>
  <si>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</si>
  <si>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</si>
  <si>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</si>
  <si>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</si>
  <si>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</si>
  <si>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</si>
  <si>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</si>
  <si>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</si>
  <si>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</si>
  <si>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</si>
  <si>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</si>
  <si>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</si>
  <si>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</si>
  <si>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</si>
  <si>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</si>
  <si>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</si>
  <si>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</si>
  <si>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</si>
  <si>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</si>
  <si>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</si>
  <si>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</si>
  <si>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</si>
  <si>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</si>
  <si>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</si>
  <si>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</si>
  <si>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</si>
  <si>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</si>
  <si>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</si>
  <si>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</si>
  <si>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</si>
  <si>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</si>
  <si>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</si>
  <si>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</si>
  <si>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</si>
  <si>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</si>
  <si>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</si>
  <si>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</si>
  <si>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</si>
  <si>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</si>
  <si>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</si>
  <si>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</si>
  <si>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</si>
  <si>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</si>
  <si>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</si>
  <si>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</si>
  <si>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</si>
  <si>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</si>
  <si>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</si>
  <si>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</si>
  <si>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</si>
  <si>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</si>
  <si>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</si>
  <si>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</si>
  <si>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</si>
  <si>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</si>
  <si>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</si>
  <si>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</si>
  <si>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</si>
  <si>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</si>
  <si>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</si>
  <si>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</si>
  <si>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</si>
  <si>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</si>
  <si>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</si>
  <si>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</si>
  <si>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</si>
  <si>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</si>
  <si>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</si>
  <si>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</si>
  <si>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</si>
  <si>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</si>
  <si>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</si>
  <si>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</si>
  <si>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</si>
  <si>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</si>
  <si>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</si>
  <si>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</si>
  <si>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</si>
  <si>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</si>
  <si>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</si>
  <si>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</si>
  <si>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</si>
  <si>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</si>
  <si>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</si>
  <si>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</si>
  <si>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</si>
  <si>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</si>
  <si>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</si>
  <si>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</si>
  <si>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</si>
  <si>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</si>
  <si>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</si>
  <si>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</si>
  <si>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</si>
  <si>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</si>
  <si>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</si>
  <si>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</si>
  <si>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</si>
  <si>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</si>
  <si>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</si>
  <si>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</si>
  <si>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</si>
  <si>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</si>
  <si>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</si>
  <si>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</si>
  <si>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</si>
  <si>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</si>
  <si>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</si>
  <si>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</si>
  <si>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</si>
  <si>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</si>
  <si>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</si>
  <si>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</si>
  <si>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</si>
  <si>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</si>
  <si>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</si>
  <si>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</si>
  <si>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</si>
  <si>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</si>
  <si>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</si>
  <si>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</si>
  <si>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</si>
  <si>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</si>
  <si>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</si>
  <si>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</si>
  <si>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</si>
  <si>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</si>
  <si>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</si>
  <si>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</si>
  <si>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</si>
  <si>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</si>
  <si>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</si>
  <si>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</si>
  <si>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</si>
  <si>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</si>
  <si>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</si>
  <si>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</si>
  <si>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</si>
  <si>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</si>
  <si>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</si>
  <si>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</si>
  <si>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</si>
  <si>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</si>
  <si>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</si>
  <si>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</si>
  <si>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</si>
  <si>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</si>
  <si>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</si>
  <si>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</si>
  <si>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</si>
  <si>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</si>
  <si>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</si>
  <si>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</si>
  <si>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</si>
  <si>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</si>
  <si>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</si>
  <si>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</si>
  <si>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</si>
  <si>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</si>
  <si>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</si>
  <si>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</si>
  <si>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</si>
  <si>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</si>
  <si>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</si>
  <si>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</si>
  <si>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</si>
  <si>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</si>
  <si>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</si>
  <si>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</si>
  <si>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</si>
  <si>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</si>
  <si>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</si>
  <si>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</si>
  <si>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</si>
  <si>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</si>
  <si>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</si>
  <si>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</si>
  <si>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</si>
  <si>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</si>
  <si>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</si>
  <si>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</si>
  <si>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</si>
  <si>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</si>
  <si>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</si>
  <si>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</si>
  <si>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</si>
  <si>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</si>
  <si>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</si>
  <si>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</si>
  <si>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</si>
  <si>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</si>
  <si>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</si>
  <si>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</si>
  <si>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</si>
  <si>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</si>
  <si>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</si>
  <si>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</si>
  <si>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</si>
  <si>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</si>
  <si>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</si>
  <si>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</si>
  <si>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</si>
  <si>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</si>
  <si>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</si>
  <si>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</si>
  <si>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</si>
  <si>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</si>
  <si>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</si>
  <si>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</si>
  <si>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</si>
  <si>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</si>
  <si>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</si>
  <si>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</si>
  <si>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</si>
  <si>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</si>
  <si>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</si>
  <si>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</si>
  <si>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</si>
  <si>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</si>
  <si>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</si>
  <si>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</si>
  <si>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</si>
  <si>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</si>
  <si>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</si>
  <si>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</si>
  <si>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</si>
  <si>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</si>
  <si>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</si>
  <si>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</si>
  <si>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</si>
  <si>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</si>
  <si>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</si>
  <si>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</si>
  <si>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</si>
  <si>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</si>
  <si>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</si>
  <si>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</si>
  <si>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</si>
  <si>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</si>
  <si>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</si>
  <si>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</si>
  <si>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</si>
  <si>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</si>
  <si>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</si>
  <si>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</si>
  <si>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</si>
  <si>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</si>
  <si>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</si>
  <si>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</si>
  <si>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</si>
  <si>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</si>
  <si>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</si>
  <si>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</si>
  <si>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</si>
  <si>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</si>
  <si>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</si>
  <si>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</si>
  <si>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</si>
  <si>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</si>
  <si>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</si>
  <si>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</si>
  <si>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</si>
  <si>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</si>
  <si>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</si>
  <si>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</si>
  <si>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</si>
  <si>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</si>
  <si>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</si>
  <si>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</si>
  <si>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</si>
  <si>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</si>
  <si>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</si>
  <si>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</si>
  <si>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</si>
  <si>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</si>
  <si>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</si>
  <si>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</si>
  <si>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</si>
  <si>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</si>
  <si>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</si>
  <si>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</si>
  <si>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</si>
  <si>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</si>
  <si>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</si>
  <si>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</si>
  <si>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</si>
  <si>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</si>
  <si>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</si>
  <si>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</si>
  <si>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</si>
  <si>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</si>
  <si>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</si>
  <si>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</si>
  <si>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</si>
  <si>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</si>
  <si>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</si>
  <si>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</si>
  <si>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</si>
  <si>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</si>
  <si>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</si>
  <si>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</si>
  <si>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</si>
  <si>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</si>
  <si>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</si>
  <si>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</si>
  <si>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</si>
  <si>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</si>
  <si>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</si>
  <si>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</si>
  <si>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</si>
  <si>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</si>
  <si>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</si>
  <si>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</si>
  <si>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</si>
  <si>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</si>
  <si>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</si>
  <si>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</si>
  <si>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</si>
  <si>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</si>
  <si>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</si>
  <si>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</si>
  <si>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</si>
  <si>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</si>
  <si>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</si>
  <si>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</si>
  <si>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</si>
  <si>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</si>
  <si>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</si>
  <si>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</si>
  <si>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</si>
  <si>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</si>
  <si>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</si>
  <si>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</si>
  <si>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</si>
  <si>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</si>
  <si>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</si>
  <si>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</si>
  <si>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</si>
  <si>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</si>
  <si>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</si>
  <si>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</si>
  <si>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</si>
  <si>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</si>
  <si>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</si>
  <si>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</si>
  <si>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</si>
  <si>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</si>
  <si>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</si>
  <si>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</si>
  <si>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</si>
  <si>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</si>
  <si>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</si>
  <si>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</si>
  <si>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</si>
  <si>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</si>
  <si>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</si>
  <si>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</si>
  <si>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</si>
  <si>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</si>
  <si>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</si>
  <si>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</si>
  <si>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</si>
  <si>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</si>
  <si>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</si>
  <si>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</si>
  <si>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</si>
  <si>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</si>
  <si>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</si>
  <si>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</si>
  <si>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</si>
  <si>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</si>
  <si>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</si>
  <si>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</si>
  <si>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</si>
  <si>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</si>
  <si>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</si>
  <si>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</si>
  <si>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</si>
  <si>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</si>
  <si>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</si>
  <si>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</si>
  <si>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</si>
  <si>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</si>
  <si>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</si>
  <si>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</si>
  <si>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</si>
  <si>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</si>
  <si>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</si>
  <si>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</si>
  <si>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</si>
  <si>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</si>
  <si>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</si>
  <si>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</si>
  <si>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</si>
  <si>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</si>
  <si>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</si>
  <si>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</si>
  <si>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</si>
  <si>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</si>
  <si>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</si>
  <si>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</si>
  <si>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</si>
  <si>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</si>
  <si>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</si>
  <si>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</si>
  <si>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</si>
  <si>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</si>
  <si>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</si>
  <si>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</si>
  <si>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</si>
  <si>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</si>
  <si>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</si>
  <si>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</si>
  <si>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</si>
  <si>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</si>
  <si>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</si>
  <si>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</si>
  <si>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</si>
  <si>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</si>
  <si>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</si>
  <si>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</si>
  <si>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</si>
  <si>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</si>
  <si>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</si>
  <si>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</si>
  <si>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</si>
  <si>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</si>
  <si>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</si>
  <si>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</si>
  <si>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</si>
  <si>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</si>
  <si>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</si>
  <si>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</si>
  <si>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</si>
  <si>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</si>
  <si>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</si>
  <si>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</si>
  <si>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</si>
  <si>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</si>
  <si>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</si>
  <si>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</si>
  <si>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</si>
  <si>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</si>
  <si>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</si>
  <si>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</si>
  <si>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</si>
  <si>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</si>
  <si>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</si>
  <si>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</si>
  <si>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</si>
  <si>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</si>
  <si>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</si>
  <si>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</si>
  <si>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</si>
  <si>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</si>
  <si>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</si>
  <si>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</si>
  <si>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</si>
  <si>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</si>
  <si>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</si>
  <si>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</si>
  <si>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</si>
  <si>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</si>
  <si>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</si>
  <si>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</si>
  <si>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</si>
  <si>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</si>
  <si>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</si>
  <si>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</si>
  <si>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</si>
  <si>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</si>
  <si>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</si>
  <si>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</si>
  <si>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</si>
  <si>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</si>
  <si>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</si>
  <si>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</si>
  <si>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</si>
  <si>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</si>
  <si>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</si>
  <si>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</si>
  <si>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</si>
  <si>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</si>
  <si>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</si>
  <si>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</si>
  <si>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</si>
  <si>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</si>
  <si>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</si>
  <si>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</si>
  <si>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</si>
  <si>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</si>
  <si>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</si>
  <si>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</si>
  <si>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</si>
  <si>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</si>
  <si>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</si>
  <si>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</si>
  <si>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</si>
  <si>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</si>
  <si>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</si>
  <si>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</si>
  <si>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</si>
  <si>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</si>
  <si>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</si>
  <si>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</si>
  <si>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</si>
  <si>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</si>
  <si>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</si>
  <si>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</si>
  <si>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</si>
  <si>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</si>
  <si>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</si>
  <si>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</si>
  <si>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</si>
  <si>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</si>
  <si>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</si>
  <si>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</si>
  <si>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</si>
  <si>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</si>
  <si>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</si>
  <si>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</si>
  <si>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</si>
  <si>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</si>
  <si>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</si>
  <si>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</si>
  <si>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</si>
  <si>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</si>
  <si>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</si>
  <si>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</si>
  <si>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</si>
  <si>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</si>
  <si>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</si>
  <si>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</si>
  <si>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</si>
  <si>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</si>
  <si>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</si>
  <si>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</si>
  <si>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</si>
  <si>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</si>
  <si>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</si>
  <si>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</si>
  <si>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</si>
  <si>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</si>
  <si>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</si>
  <si>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</si>
  <si>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</si>
  <si>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</si>
  <si>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</si>
  <si>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</si>
  <si>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</si>
  <si>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</si>
  <si>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</si>
  <si>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</si>
  <si>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</si>
  <si>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</si>
  <si>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</si>
  <si>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</si>
  <si>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</si>
  <si>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</si>
  <si>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</si>
  <si>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</si>
  <si>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</si>
  <si>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</si>
  <si>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</si>
  <si>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</si>
  <si>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</si>
  <si>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</si>
  <si>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</si>
  <si>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</si>
  <si>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</si>
  <si>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</si>
  <si>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</si>
  <si>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</si>
  <si>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</si>
  <si>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</si>
  <si>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</si>
  <si>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</si>
  <si>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</si>
  <si>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</si>
  <si>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</si>
  <si>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</si>
  <si>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</si>
  <si>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</si>
  <si>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</si>
  <si>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</si>
  <si>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</si>
  <si>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</si>
  <si>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</si>
  <si>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</si>
  <si>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</si>
  <si>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</si>
  <si>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</si>
  <si>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</si>
  <si>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</si>
  <si>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</si>
  <si>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</si>
  <si>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</si>
  <si>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</si>
  <si>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</si>
  <si>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</si>
  <si>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</si>
  <si>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</si>
  <si>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</si>
  <si>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</si>
  <si>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</si>
  <si>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</si>
  <si>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</si>
  <si>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</si>
  <si>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</si>
  <si>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</si>
  <si>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</si>
  <si>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</si>
  <si>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</si>
  <si>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</si>
  <si>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</si>
  <si>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</si>
  <si>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</si>
  <si>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</si>
  <si>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</si>
  <si>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</si>
  <si>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</si>
  <si>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</si>
  <si>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</si>
  <si>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</si>
  <si>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</si>
  <si>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</si>
  <si>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</si>
  <si>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</si>
  <si>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</si>
  <si>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</si>
  <si>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</si>
  <si>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</si>
  <si>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</si>
  <si>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</si>
  <si>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</si>
  <si>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</si>
  <si>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</si>
  <si>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</si>
  <si>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</si>
  <si>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</si>
  <si>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</si>
  <si>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</si>
  <si>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</si>
  <si>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</si>
  <si>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</si>
  <si>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</si>
  <si>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</si>
  <si>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</si>
  <si>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</si>
  <si>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</si>
  <si>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</si>
  <si>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</si>
  <si>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</si>
  <si>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</si>
  <si>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</si>
  <si>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</si>
  <si>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</si>
  <si>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</si>
  <si>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</si>
  <si>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</si>
  <si>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</si>
  <si>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</si>
  <si>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</si>
  <si>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</si>
  <si>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</si>
  <si>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</si>
  <si>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</si>
  <si>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</si>
  <si>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</si>
  <si>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</si>
  <si>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</si>
  <si>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</si>
  <si>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</si>
  <si>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</si>
  <si>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</si>
  <si>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</si>
  <si>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</si>
  <si>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</si>
  <si>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</si>
  <si>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</si>
  <si>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</si>
  <si>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</si>
  <si>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</si>
  <si>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</si>
  <si>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</si>
  <si>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</si>
  <si>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</si>
  <si>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</si>
  <si>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</si>
  <si>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</si>
  <si>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</si>
  <si>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</si>
  <si>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</si>
  <si>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</si>
  <si>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</si>
  <si>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</si>
  <si>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</si>
  <si>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</si>
  <si>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</si>
  <si>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</si>
  <si>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</si>
  <si>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</si>
  <si>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</si>
  <si>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</si>
  <si>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</si>
  <si>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</si>
  <si>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</si>
  <si>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</si>
  <si>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</si>
  <si>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</si>
  <si>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</si>
  <si>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</si>
  <si>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</si>
  <si>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</si>
  <si>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</si>
  <si>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</si>
  <si>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</si>
  <si>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</si>
  <si>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</si>
  <si>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</si>
  <si>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</si>
  <si>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</si>
  <si>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</si>
  <si>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</si>
  <si>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</si>
  <si>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</si>
  <si>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</si>
  <si>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</si>
  <si>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</si>
  <si>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</si>
  <si>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</si>
  <si>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</si>
  <si>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</si>
  <si>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</si>
  <si>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</si>
  <si>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</si>
  <si>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</si>
  <si>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</si>
  <si>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</si>
  <si>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</si>
  <si>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</si>
  <si>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</si>
  <si>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</si>
  <si>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</si>
  <si>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</si>
  <si>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</si>
  <si>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</si>
  <si>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</si>
  <si>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</si>
  <si>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</si>
  <si>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</si>
  <si>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</si>
  <si>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</si>
  <si>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</si>
  <si>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</si>
  <si>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</si>
  <si>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</si>
  <si>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</si>
  <si>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</si>
  <si>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</si>
  <si>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</si>
  <si>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</si>
  <si>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</si>
  <si>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</si>
  <si>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</si>
  <si>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</si>
  <si>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</si>
  <si>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</si>
  <si>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</si>
  <si>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</si>
  <si>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</si>
  <si>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</si>
  <si>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</si>
  <si>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</si>
  <si>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</si>
  <si>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</si>
  <si>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</si>
  <si>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</si>
  <si>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</si>
  <si>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</si>
  <si>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</si>
  <si>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</si>
  <si>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</si>
  <si>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</si>
  <si>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</si>
  <si>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</si>
  <si>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</si>
  <si>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</si>
  <si>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</si>
  <si>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</si>
  <si>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</si>
  <si>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</si>
  <si>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</si>
  <si>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</si>
  <si>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</si>
  <si>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</si>
  <si>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</si>
  <si>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</si>
  <si>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</si>
  <si>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</si>
  <si>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</si>
  <si>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</si>
  <si>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</si>
  <si>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</si>
  <si>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</si>
  <si>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</si>
  <si>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</si>
  <si>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</si>
  <si>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</si>
  <si>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</si>
  <si>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</si>
  <si>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</si>
  <si>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</si>
  <si>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</si>
  <si>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</si>
  <si>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</si>
  <si>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</si>
  <si>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</si>
  <si>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</si>
  <si>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</si>
  <si>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</si>
  <si>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</si>
  <si>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</si>
  <si>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</si>
  <si>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</si>
  <si>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</si>
  <si>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</si>
  <si>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</si>
  <si>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</si>
  <si>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</si>
  <si>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</si>
  <si>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</si>
  <si>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</si>
  <si>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</si>
  <si>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</si>
  <si>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</si>
  <si>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</si>
  <si>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</si>
  <si>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</si>
  <si>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</si>
  <si>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</si>
  <si>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</si>
  <si>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</si>
  <si>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</si>
  <si>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</si>
  <si>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</si>
  <si>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</si>
  <si>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</si>
  <si>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</si>
  <si>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</si>
  <si>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</si>
  <si>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</si>
  <si>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</si>
  <si>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</si>
  <si>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</si>
  <si>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</si>
  <si>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</si>
  <si>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</si>
  <si>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</si>
  <si>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</si>
  <si>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</si>
  <si>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</si>
  <si>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</si>
  <si>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</si>
  <si>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</si>
  <si>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</si>
  <si>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</si>
  <si>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</si>
  <si>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</si>
  <si>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</si>
  <si>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</si>
  <si>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</si>
  <si>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</si>
  <si>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</si>
  <si>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</si>
  <si>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</si>
  <si>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</si>
  <si>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</si>
  <si>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</si>
  <si>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</si>
  <si>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</si>
  <si>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</si>
  <si>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</si>
  <si>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</si>
  <si>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</si>
  <si>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</si>
  <si>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</si>
  <si>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</si>
  <si>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</si>
  <si>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</si>
  <si>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</si>
  <si>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</si>
  <si>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</si>
  <si>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</si>
  <si>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</si>
  <si>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</si>
  <si>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</si>
  <si>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</si>
  <si>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</si>
  <si>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</si>
  <si>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</si>
  <si>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</si>
  <si>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</si>
  <si>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</si>
  <si>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</si>
  <si>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</si>
  <si>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</si>
  <si>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</si>
  <si>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</si>
  <si>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</si>
  <si>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</si>
  <si>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</si>
  <si>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</si>
  <si>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</si>
  <si>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</si>
  <si>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</si>
  <si>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</si>
  <si>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</si>
  <si>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</si>
  <si>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</si>
  <si>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</si>
  <si>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</si>
  <si>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</si>
  <si>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</si>
  <si>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</si>
  <si>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</si>
  <si>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</si>
  <si>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</si>
  <si>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</si>
  <si>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</si>
  <si>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</si>
  <si>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</si>
  <si>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</si>
  <si>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</si>
  <si>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</si>
  <si>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</si>
  <si>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</si>
  <si>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</si>
  <si>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</si>
  <si>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</si>
  <si>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</si>
  <si>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</si>
  <si>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</si>
  <si>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</si>
  <si>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</si>
  <si>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</si>
  <si>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</si>
  <si>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</si>
  <si>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</si>
  <si>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</si>
  <si>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</si>
  <si>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</si>
  <si>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</si>
  <si>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</si>
  <si>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</si>
  <si>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</si>
  <si>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</si>
  <si>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</si>
  <si>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</si>
  <si>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</si>
  <si>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</si>
  <si>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</si>
  <si>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</si>
  <si>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</si>
  <si>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</si>
  <si>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</si>
  <si>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</si>
  <si>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</si>
  <si>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</si>
  <si>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</si>
  <si>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</si>
  <si>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</si>
  <si>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</si>
  <si>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</si>
  <si>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</si>
  <si>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</si>
  <si>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</si>
  <si>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</si>
  <si>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</si>
  <si>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</si>
  <si>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</si>
  <si>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</si>
  <si>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</si>
  <si>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</si>
  <si>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</si>
  <si>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</si>
  <si>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</si>
  <si>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</si>
  <si>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</si>
  <si>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</si>
  <si>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</si>
  <si>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</si>
  <si>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</si>
  <si>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</si>
  <si>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</si>
  <si>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</si>
  <si>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</si>
  <si>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</si>
  <si>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</si>
  <si>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</si>
  <si>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</si>
  <si>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</si>
  <si>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</si>
  <si>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</si>
  <si>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</si>
  <si>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</si>
  <si>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</si>
  <si>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</si>
  <si>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</si>
  <si>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</si>
  <si>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</si>
  <si>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</si>
  <si>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</si>
  <si>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</si>
  <si>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</si>
  <si>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</si>
  <si>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</si>
  <si>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</si>
  <si>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</si>
  <si>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</si>
  <si>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</si>
  <si>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</si>
  <si>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</si>
  <si>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</si>
  <si>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</si>
  <si>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</si>
  <si>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</si>
  <si>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</si>
  <si>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</si>
  <si>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</si>
  <si>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</si>
  <si>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</si>
  <si>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</si>
  <si>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</si>
  <si>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</si>
  <si>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</si>
  <si>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</si>
  <si>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</si>
  <si>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</si>
  <si>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</si>
  <si>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</si>
  <si>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</si>
  <si>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</si>
  <si>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</si>
  <si>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</si>
  <si>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</si>
  <si>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</si>
  <si>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</si>
  <si>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</si>
  <si>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</si>
  <si>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</si>
  <si>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</si>
  <si>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</si>
  <si>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</si>
  <si>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</si>
  <si>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</si>
  <si>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</si>
  <si>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</si>
  <si>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</si>
  <si>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</si>
  <si>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</si>
  <si>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</si>
  <si>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</si>
  <si>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</si>
  <si>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</si>
  <si>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</si>
  <si>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</si>
  <si>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</si>
  <si>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</si>
  <si>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</si>
  <si>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</si>
  <si>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</si>
  <si>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</si>
  <si>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</si>
  <si>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</si>
  <si>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</si>
  <si>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</si>
  <si>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</si>
  <si>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</si>
  <si>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</si>
  <si>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</si>
  <si>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</si>
  <si>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</si>
  <si>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</si>
  <si>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</si>
  <si>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</si>
  <si>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</si>
  <si>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</si>
  <si>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</si>
  <si>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</si>
  <si>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</si>
  <si>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</si>
  <si>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</si>
  <si>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</si>
  <si>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</si>
  <si>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</si>
  <si>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</si>
  <si>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</si>
  <si>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</si>
  <si>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</si>
  <si>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</si>
  <si>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</si>
  <si>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</si>
  <si>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</si>
  <si>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</si>
  <si>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</si>
  <si>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</si>
  <si>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</si>
  <si>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</si>
  <si>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</si>
  <si>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</si>
  <si>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</si>
  <si>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</si>
  <si>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</si>
  <si>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</si>
  <si>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</si>
  <si>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</si>
  <si>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</si>
  <si>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</si>
  <si>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</si>
  <si>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</si>
  <si>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</si>
  <si>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</si>
  <si>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</si>
  <si>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</si>
  <si>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</si>
  <si>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</si>
  <si>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</si>
  <si>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</si>
  <si>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</si>
  <si>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</si>
  <si>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</si>
  <si>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</si>
  <si>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</si>
  <si>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</si>
  <si>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</si>
  <si>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</si>
  <si>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</si>
  <si>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</si>
  <si>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</si>
  <si>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</si>
  <si>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</si>
  <si>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</si>
  <si>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</si>
  <si>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</si>
  <si>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</si>
  <si>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</si>
  <si>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</si>
  <si>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</si>
  <si>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</si>
  <si>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</si>
  <si>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</si>
  <si>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</si>
  <si>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</si>
  <si>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</si>
  <si>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</si>
  <si>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</si>
  <si>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</si>
  <si>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</si>
  <si>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</si>
  <si>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</si>
  <si>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</si>
  <si>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</si>
  <si>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</si>
  <si>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</si>
  <si>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</si>
  <si>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</si>
  <si>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</si>
  <si>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</si>
  <si>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</si>
  <si>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</si>
  <si>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</si>
  <si>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</si>
  <si>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</si>
  <si>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</si>
  <si>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</si>
  <si>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</si>
  <si>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</si>
  <si>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</si>
  <si>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</si>
  <si>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</si>
  <si>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</si>
  <si>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</si>
  <si>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</si>
  <si>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</si>
  <si>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</si>
  <si>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</si>
  <si>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</si>
  <si>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</si>
  <si>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</si>
  <si>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</si>
  <si>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</si>
  <si>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</si>
  <si>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</si>
  <si>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</si>
  <si>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</si>
  <si>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</si>
  <si>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</si>
  <si>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</si>
  <si>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</si>
  <si>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</si>
  <si>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</si>
  <si>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</si>
  <si>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</si>
  <si>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</si>
  <si>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</si>
  <si>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</si>
  <si>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</si>
  <si>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</si>
  <si>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</si>
  <si>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</si>
  <si>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</si>
  <si>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</si>
  <si>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</si>
  <si>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</si>
  <si>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</si>
  <si>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</si>
  <si>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</si>
  <si>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</si>
  <si>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</si>
  <si>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</si>
  <si>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</si>
  <si>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</si>
  <si>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</si>
  <si>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</si>
  <si>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</si>
  <si>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</si>
  <si>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</si>
  <si>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</si>
  <si>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</si>
  <si>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</si>
  <si>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</si>
  <si>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</si>
  <si>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</si>
  <si>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</si>
  <si>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</si>
  <si>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</si>
  <si>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</si>
  <si>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</si>
  <si>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</si>
  <si>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</si>
  <si>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</si>
  <si>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</si>
  <si>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</si>
  <si>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</si>
  <si>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</si>
  <si>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</si>
  <si>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</si>
  <si>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</si>
  <si>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</si>
  <si>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</si>
  <si>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</si>
  <si>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</si>
  <si>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</si>
  <si>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</si>
  <si>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</si>
  <si>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</si>
  <si>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</si>
  <si>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</si>
  <si>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</si>
  <si>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</si>
  <si>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</si>
  <si>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</si>
  <si>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</si>
  <si>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</si>
  <si>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</si>
  <si>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</si>
  <si>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</si>
  <si>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</si>
  <si>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</si>
  <si>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</si>
  <si>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</si>
  <si>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</si>
  <si>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</si>
  <si>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</si>
  <si>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</si>
  <si>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</si>
  <si>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</si>
  <si>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</si>
  <si>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</si>
  <si>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</si>
  <si>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</si>
  <si>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</si>
  <si>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</si>
  <si>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</si>
  <si>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</si>
  <si>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</si>
  <si>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</si>
  <si>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</si>
  <si>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</si>
  <si>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</si>
  <si>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</si>
  <si>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</si>
  <si>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</si>
  <si>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</si>
  <si>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</si>
  <si>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</si>
  <si>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</si>
  <si>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</si>
  <si>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</si>
  <si>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</si>
  <si>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</si>
  <si>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</si>
  <si>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</si>
  <si>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</si>
  <si>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</si>
  <si>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</si>
  <si>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</si>
  <si>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</si>
  <si>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</si>
  <si>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</si>
  <si>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</si>
  <si>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</si>
  <si>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</si>
  <si>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</si>
  <si>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</si>
  <si>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</si>
  <si>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</si>
  <si>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</si>
  <si>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</si>
  <si>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</si>
  <si>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</si>
  <si>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</si>
  <si>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</si>
  <si>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</si>
  <si>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</si>
  <si>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</si>
  <si>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</si>
  <si>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</si>
  <si>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</si>
  <si>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</si>
  <si>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</si>
  <si>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</si>
  <si>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</si>
  <si>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</si>
  <si>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</si>
  <si>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</si>
  <si>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</si>
  <si>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</si>
  <si>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</si>
  <si>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</si>
  <si>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</si>
  <si>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</si>
  <si>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</si>
  <si>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</si>
  <si>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</si>
  <si>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</si>
  <si>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</si>
  <si>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</si>
  <si>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</si>
  <si>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</si>
  <si>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</si>
  <si>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</si>
  <si>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</si>
  <si>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</si>
  <si>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</si>
  <si>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</si>
  <si>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</si>
  <si>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</si>
  <si>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</si>
  <si>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</si>
  <si>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</si>
  <si>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</si>
  <si>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</si>
  <si>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</si>
  <si>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</si>
  <si>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</si>
  <si>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</si>
  <si>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</si>
  <si>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</si>
  <si>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</si>
  <si>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</si>
  <si>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</si>
  <si>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</si>
  <si>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</si>
  <si>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</si>
  <si>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</si>
  <si>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</si>
  <si>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</si>
  <si>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</si>
  <si>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</si>
  <si>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</si>
  <si>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</si>
  <si>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</si>
  <si>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</si>
  <si>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</si>
  <si>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</si>
  <si>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</si>
  <si>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</si>
  <si>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</si>
  <si>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</si>
  <si>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</si>
  <si>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</si>
  <si>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</si>
  <si>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</si>
  <si>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</si>
  <si>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</si>
  <si>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</si>
  <si>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</si>
  <si>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</si>
  <si>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</si>
  <si>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</si>
  <si>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</si>
  <si>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</si>
  <si>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</si>
  <si>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</si>
  <si>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</si>
  <si>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</si>
  <si>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</si>
  <si>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</si>
  <si>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</si>
  <si>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</si>
  <si>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</si>
  <si>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</si>
  <si>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</si>
  <si>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</si>
  <si>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</si>
  <si>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</si>
  <si>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</si>
  <si>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</si>
  <si>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</si>
  <si>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</si>
  <si>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</si>
  <si>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</si>
  <si>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</si>
  <si>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</si>
  <si>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</si>
  <si>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</si>
  <si>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</si>
  <si>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</si>
  <si>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</si>
  <si>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</si>
  <si>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</si>
  <si>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</si>
  <si>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</si>
  <si>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</si>
  <si>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</si>
  <si>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</si>
  <si>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</si>
  <si>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</si>
  <si>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</si>
  <si>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</si>
  <si>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</si>
  <si>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</si>
  <si>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</si>
  <si>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</si>
  <si>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</si>
  <si>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</si>
  <si>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</si>
  <si>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</si>
  <si>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</si>
  <si>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</si>
  <si>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</si>
  <si>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</si>
  <si>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</si>
  <si>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</si>
  <si>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</si>
  <si>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</si>
  <si>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</si>
  <si>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</si>
  <si>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</si>
  <si>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</si>
  <si>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</si>
  <si>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</si>
  <si>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</si>
  <si>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</si>
  <si>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</si>
  <si>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</si>
  <si>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</si>
  <si>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</si>
  <si>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</si>
  <si>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</si>
  <si>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</si>
  <si>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</si>
  <si>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</si>
  <si>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</si>
  <si>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</si>
  <si>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</si>
  <si>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</si>
  <si>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</si>
  <si>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</si>
  <si>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</si>
  <si>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</si>
  <si>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</si>
  <si>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</si>
  <si>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</si>
  <si>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</si>
  <si>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</si>
  <si>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</si>
  <si>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</si>
  <si>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</si>
  <si>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</si>
  <si>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</si>
  <si>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</si>
  <si>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</si>
  <si>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</si>
  <si>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</si>
  <si>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</si>
  <si>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</si>
  <si>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</si>
  <si>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</si>
  <si>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</si>
  <si>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</si>
  <si>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</si>
  <si>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</si>
  <si>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</si>
  <si>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</si>
  <si>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</si>
  <si>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</si>
  <si>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</si>
  <si>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</si>
  <si>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</si>
  <si>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</si>
  <si>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</si>
  <si>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</si>
  <si>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</si>
  <si>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</si>
  <si>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</si>
  <si>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</si>
  <si>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</si>
  <si>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</si>
  <si>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</si>
  <si>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</si>
  <si>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</si>
  <si>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</si>
  <si>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</si>
  <si>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</si>
  <si>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</si>
  <si>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</si>
  <si>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</si>
  <si>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</si>
  <si>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</si>
  <si>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</si>
  <si>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</si>
  <si>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</si>
  <si>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</si>
  <si>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</si>
  <si>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</si>
  <si>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</si>
  <si>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</si>
  <si>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</si>
  <si>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</si>
  <si>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</si>
  <si>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</si>
  <si>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</si>
  <si>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</si>
  <si>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</si>
  <si>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</si>
  <si>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</si>
  <si>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</si>
  <si>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</si>
  <si>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</si>
  <si>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</si>
  <si>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</si>
  <si>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</si>
  <si>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</si>
  <si>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</si>
  <si>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</si>
  <si>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</si>
  <si>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</si>
  <si>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</si>
  <si>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</si>
  <si>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</si>
  <si>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</si>
  <si>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</si>
  <si>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</si>
  <si>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</si>
  <si>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</si>
  <si>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</si>
  <si>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</si>
  <si>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</si>
  <si>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</si>
  <si>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</si>
  <si>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</si>
  <si>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</si>
  <si>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</si>
  <si>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</si>
  <si>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</si>
  <si>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</si>
  <si>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</si>
  <si>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</si>
  <si>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</si>
  <si>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</si>
  <si>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</si>
  <si>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</si>
  <si>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</si>
  <si>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</si>
  <si>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</si>
  <si>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</si>
  <si>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</si>
  <si>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</si>
  <si>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</si>
  <si>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</si>
  <si>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</si>
  <si>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</si>
  <si>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</si>
  <si>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</si>
  <si>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</si>
  <si>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</si>
  <si>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</si>
  <si>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</si>
  <si>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</si>
  <si>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</si>
  <si>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</si>
  <si>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</si>
  <si>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</si>
  <si>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</si>
  <si>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</si>
  <si>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</si>
  <si>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</si>
  <si>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</si>
  <si>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</si>
  <si>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</si>
  <si>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</si>
  <si>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</si>
  <si>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</si>
  <si>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</si>
  <si>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</si>
  <si>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</si>
  <si>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</si>
  <si>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</si>
  <si>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</si>
  <si>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</si>
  <si>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</si>
  <si>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</si>
  <si>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</si>
  <si>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</si>
  <si>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</si>
  <si>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</si>
  <si>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</si>
  <si>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</si>
  <si>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</si>
  <si>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</si>
  <si>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</si>
  <si>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</si>
  <si>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</si>
  <si>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</si>
  <si>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</si>
  <si>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</si>
  <si>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</si>
  <si>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</si>
  <si>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</si>
  <si>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</si>
  <si>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</si>
  <si>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</si>
  <si>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</si>
  <si>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</si>
  <si>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</si>
  <si>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</si>
  <si>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</si>
  <si>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</si>
  <si>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</si>
  <si>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</si>
  <si>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</si>
  <si>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</si>
  <si>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</si>
  <si>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</si>
  <si>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</si>
  <si>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</si>
  <si>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</si>
  <si>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</si>
  <si>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</si>
  <si>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</si>
  <si>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</si>
  <si>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</si>
  <si>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</si>
  <si>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</si>
  <si>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</si>
  <si>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</si>
  <si>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</si>
  <si>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</si>
  <si>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</si>
  <si>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</si>
  <si>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</si>
  <si>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</si>
  <si>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</si>
  <si>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</si>
  <si>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</si>
  <si>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</si>
  <si>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</si>
  <si>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</si>
  <si>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</si>
  <si>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</si>
  <si>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</si>
  <si>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</si>
  <si>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</si>
  <si>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</si>
  <si>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</si>
  <si>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</si>
  <si>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</si>
  <si>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</si>
  <si>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</si>
  <si>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</si>
  <si>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</si>
  <si>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</si>
  <si>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</si>
  <si>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</si>
  <si>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</si>
  <si>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</si>
  <si>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</si>
  <si>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</si>
  <si>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</si>
  <si>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</si>
  <si>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</si>
  <si>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</si>
  <si>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</si>
  <si>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</si>
  <si>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</si>
  <si>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</si>
  <si>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</si>
  <si>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</si>
  <si>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</si>
  <si>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</si>
  <si>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</si>
  <si>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</si>
  <si>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</si>
  <si>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</si>
  <si>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</si>
  <si>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</si>
  <si>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</si>
  <si>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</si>
  <si>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</si>
  <si>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</si>
  <si>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</si>
  <si>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</si>
  <si>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</si>
  <si>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</si>
  <si>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</si>
  <si>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</si>
  <si>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</si>
  <si>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</si>
  <si>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</si>
  <si>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</si>
  <si>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</si>
  <si>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</si>
  <si>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</si>
  <si>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</si>
  <si>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</si>
  <si>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</si>
  <si>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</si>
  <si>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</si>
  <si>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</si>
  <si>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</si>
  <si>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</si>
  <si>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</si>
  <si>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</si>
  <si>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</si>
  <si>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</si>
  <si>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</si>
  <si>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</si>
  <si>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</si>
  <si>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</si>
  <si>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</si>
  <si>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</si>
  <si>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</si>
  <si>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</si>
  <si>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</si>
  <si>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</si>
  <si>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</si>
  <si>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</si>
  <si>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</si>
  <si>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</si>
  <si>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</si>
  <si>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</si>
  <si>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</si>
  <si>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</si>
  <si>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</si>
  <si>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</si>
  <si>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</si>
  <si>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</si>
  <si>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</si>
  <si>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</si>
  <si>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</si>
  <si>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</si>
  <si>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</si>
  <si>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</si>
  <si>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</si>
  <si>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</si>
  <si>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</si>
  <si>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</si>
  <si>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</si>
  <si>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</si>
  <si>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</si>
  <si>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</si>
  <si>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</si>
  <si>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</si>
  <si>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</si>
  <si>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</si>
  <si>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</si>
  <si>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</si>
  <si>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</si>
  <si>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</si>
  <si>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</si>
  <si>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</si>
  <si>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</si>
  <si>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</si>
  <si>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</si>
  <si>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</si>
  <si>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</si>
  <si>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</si>
  <si>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</si>
  <si>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</si>
  <si>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</si>
  <si>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</si>
  <si>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</si>
  <si>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</si>
  <si>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</si>
  <si>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</si>
  <si>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</si>
  <si>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</si>
  <si>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</si>
  <si>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</si>
  <si>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</si>
  <si>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</si>
  <si>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</si>
  <si>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</si>
  <si>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</si>
  <si>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</si>
  <si>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</si>
  <si>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</si>
  <si>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</si>
  <si>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</si>
  <si>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</si>
  <si>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</si>
  <si>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</si>
  <si>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</si>
  <si>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</si>
  <si>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</si>
  <si>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</si>
  <si>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</si>
  <si>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</si>
  <si>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</si>
  <si>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</si>
  <si>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</si>
  <si>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</si>
  <si>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</si>
  <si>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</si>
  <si>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</si>
  <si>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</si>
  <si>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</si>
  <si>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</si>
  <si>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</si>
  <si>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</si>
  <si>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</si>
  <si>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</si>
  <si>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</si>
  <si>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</si>
  <si>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</si>
  <si>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</si>
  <si>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</si>
  <si>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</si>
  <si>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</si>
  <si>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</si>
  <si>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</si>
  <si>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</si>
  <si>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</si>
  <si>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</si>
  <si>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</si>
  <si>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</si>
  <si>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</si>
  <si>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</si>
  <si>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</si>
  <si>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</si>
  <si>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</si>
  <si>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</si>
  <si>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</si>
  <si>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</si>
  <si>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</si>
  <si>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</si>
  <si>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</si>
  <si>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</si>
  <si>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</si>
  <si>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</si>
  <si>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</si>
  <si>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</si>
  <si>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</si>
  <si>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</si>
  <si>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</si>
  <si>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</si>
  <si>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</si>
  <si>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</si>
  <si>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</si>
  <si>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</si>
  <si>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</si>
  <si>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</si>
  <si>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</si>
  <si>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</si>
  <si>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</si>
  <si>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</si>
  <si>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</si>
  <si>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</si>
  <si>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</si>
  <si>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</si>
  <si>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</si>
  <si>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</si>
  <si>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</si>
  <si>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</si>
  <si>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</si>
  <si>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</si>
  <si>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</si>
  <si>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</si>
  <si>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</si>
  <si>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</si>
  <si>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</si>
  <si>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</si>
  <si>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</si>
  <si>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</si>
  <si>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</si>
  <si>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</si>
  <si>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</si>
  <si>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</si>
  <si>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</si>
  <si>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</si>
  <si>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</si>
  <si>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</si>
  <si>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</si>
  <si>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</si>
  <si>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</si>
  <si>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</si>
  <si>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</si>
  <si>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</si>
  <si>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</si>
  <si>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</si>
  <si>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</si>
  <si>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</si>
  <si>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</si>
  <si>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</si>
  <si>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</si>
  <si>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</si>
  <si>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</si>
  <si>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</si>
  <si>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</si>
  <si>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</si>
  <si>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</si>
  <si>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</si>
  <si>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</si>
  <si>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</si>
  <si>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</si>
  <si>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</si>
  <si>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</si>
  <si>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</si>
  <si>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</si>
  <si>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</si>
  <si>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</si>
  <si>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</si>
  <si>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</si>
  <si>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</si>
  <si>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</si>
  <si>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</si>
  <si>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</si>
  <si>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</si>
  <si>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</si>
  <si>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</si>
  <si>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</si>
  <si>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</si>
  <si>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</si>
  <si>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</si>
  <si>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</si>
  <si>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</si>
  <si>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</si>
  <si>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</si>
  <si>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</si>
  <si>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</si>
  <si>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</si>
  <si>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</si>
  <si>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</si>
  <si>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</si>
  <si>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</si>
  <si>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</si>
  <si>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</si>
  <si>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</si>
  <si>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</si>
  <si>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</si>
  <si>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</si>
  <si>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</si>
  <si>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</si>
  <si>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</si>
  <si>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</si>
  <si>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</si>
  <si>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</si>
  <si>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</si>
  <si>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</si>
  <si>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</si>
  <si>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</si>
  <si>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</si>
  <si>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</si>
  <si>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</si>
  <si>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</si>
  <si>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</si>
  <si>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</si>
  <si>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</si>
  <si>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</si>
  <si>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</si>
  <si>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</si>
  <si>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</si>
  <si>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</si>
  <si>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</si>
  <si>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</si>
  <si>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</si>
  <si>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</si>
  <si>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</si>
  <si>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</si>
  <si>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</si>
  <si>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</si>
  <si>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</si>
  <si>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</si>
  <si>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</si>
  <si>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</si>
  <si>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</si>
  <si>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</si>
  <si>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</si>
  <si>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</si>
  <si>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</si>
  <si>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</si>
  <si>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</si>
  <si>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</si>
  <si>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</si>
  <si>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</si>
  <si>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</si>
  <si>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</si>
  <si>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</si>
  <si>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</si>
  <si>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</si>
  <si>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</si>
  <si>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</si>
  <si>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</si>
  <si>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</si>
  <si>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</si>
  <si>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</si>
  <si>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</si>
  <si>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</si>
  <si>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</si>
  <si>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</si>
  <si>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</si>
  <si>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</si>
  <si>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</si>
  <si>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</si>
  <si>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</si>
  <si>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</si>
  <si>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</si>
  <si>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</si>
  <si>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</si>
  <si>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</si>
  <si>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</si>
  <si>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</si>
  <si>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</si>
  <si>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</si>
  <si>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</si>
  <si>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</si>
  <si>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</si>
  <si>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</si>
  <si>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</si>
  <si>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</si>
  <si>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</si>
  <si>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</si>
  <si>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</si>
  <si>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</si>
  <si>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</si>
  <si>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</si>
  <si>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</si>
  <si>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</si>
  <si>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</si>
  <si>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</si>
  <si>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</si>
  <si>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</si>
  <si>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</si>
  <si>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</si>
  <si>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</si>
  <si>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</si>
  <si>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</si>
  <si>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</si>
  <si>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</si>
  <si>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</si>
  <si>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</si>
  <si>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</si>
  <si>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</si>
  <si>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</si>
  <si>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</si>
  <si>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</si>
  <si>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</si>
  <si>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</si>
  <si>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</si>
  <si>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</si>
  <si>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</si>
  <si>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</si>
  <si>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</si>
  <si>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</si>
  <si>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</si>
  <si>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</si>
  <si>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</si>
  <si>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</si>
  <si>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</si>
  <si>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</si>
  <si>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</si>
  <si>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</si>
  <si>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</si>
  <si>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</si>
  <si>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</si>
  <si>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</si>
  <si>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</si>
  <si>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</si>
  <si>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</si>
  <si>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</si>
  <si>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</si>
  <si>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</si>
  <si>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</si>
  <si>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</si>
  <si>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</si>
  <si>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</si>
  <si>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</si>
  <si>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</si>
  <si>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</si>
  <si>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</si>
  <si>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</si>
  <si>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</si>
  <si>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</si>
  <si>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</si>
  <si>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</si>
  <si>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</si>
  <si>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</si>
  <si>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</si>
  <si>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</si>
  <si>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</si>
  <si>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</si>
  <si>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</si>
  <si>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</si>
  <si>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</si>
  <si>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</si>
  <si>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</si>
  <si>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</si>
  <si>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</si>
  <si>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</si>
  <si>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</si>
  <si>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</si>
  <si>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</si>
  <si>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</si>
  <si>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</si>
  <si>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</si>
  <si>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</si>
  <si>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</si>
  <si>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</si>
  <si>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</si>
  <si>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</si>
  <si>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</si>
  <si>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</si>
  <si>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</si>
  <si>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</si>
  <si>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</si>
  <si>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</si>
  <si>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</si>
  <si>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</si>
  <si>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</si>
  <si>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</si>
  <si>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</si>
  <si>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</si>
  <si>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</si>
  <si>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</si>
  <si>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</si>
  <si>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</si>
  <si>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</si>
  <si>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</si>
  <si>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</si>
  <si>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</si>
  <si>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</si>
  <si>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</si>
  <si>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</si>
  <si>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</si>
  <si>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</si>
  <si>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</si>
  <si>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</si>
  <si>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</si>
  <si>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</si>
  <si>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</si>
  <si>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</si>
  <si>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</si>
  <si>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</si>
  <si>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</si>
  <si>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</si>
  <si>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</si>
  <si>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</si>
  <si>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</si>
  <si>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</si>
  <si>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</si>
  <si>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</si>
  <si>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</si>
  <si>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</si>
  <si>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</si>
  <si>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</si>
  <si>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</si>
  <si>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</si>
  <si>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</si>
  <si>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</si>
  <si>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</si>
  <si>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</si>
  <si>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</si>
  <si>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</si>
  <si>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</si>
  <si>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</si>
  <si>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</si>
  <si>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</si>
  <si>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</si>
  <si>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</si>
  <si>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</si>
  <si>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</si>
  <si>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</si>
  <si>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</si>
  <si>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</si>
  <si>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</si>
  <si>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</si>
  <si>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</si>
  <si>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</si>
  <si>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</si>
  <si>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</si>
  <si>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</si>
  <si>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</si>
  <si>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</si>
  <si>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</si>
  <si>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</si>
  <si>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</si>
  <si>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</si>
  <si>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</si>
  <si>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</si>
  <si>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</si>
  <si>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</si>
  <si>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</si>
  <si>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</si>
  <si>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</si>
  <si>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</si>
  <si>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</si>
  <si>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</si>
  <si>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</si>
  <si>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</si>
  <si>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</si>
  <si>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</si>
  <si>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</si>
  <si>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</si>
  <si>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</si>
  <si>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</si>
  <si>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</si>
  <si>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</si>
  <si>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</si>
  <si>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</si>
  <si>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</si>
  <si>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</si>
  <si>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</si>
  <si>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</si>
  <si>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</si>
  <si>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</si>
  <si>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</si>
  <si>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</si>
  <si>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</si>
  <si>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</si>
  <si>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</si>
  <si>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</si>
  <si>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</si>
  <si>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</si>
  <si>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</si>
  <si>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</si>
  <si>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</si>
  <si>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</si>
  <si>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</si>
  <si>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</si>
  <si>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</si>
  <si>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</si>
  <si>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</si>
  <si>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</si>
  <si>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</si>
  <si>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</si>
  <si>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</si>
  <si>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</si>
  <si>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</si>
  <si>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</si>
  <si>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</si>
  <si>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</si>
  <si>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</si>
  <si>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</si>
  <si>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</si>
  <si>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</si>
  <si>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</si>
  <si>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</si>
  <si>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</si>
  <si>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</si>
  <si>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</si>
  <si>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</si>
  <si>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</si>
  <si>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</si>
  <si>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</si>
  <si>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</si>
  <si>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</si>
  <si>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</si>
  <si>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</si>
  <si>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</si>
  <si>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</si>
  <si>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</si>
  <si>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</si>
  <si>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</si>
  <si>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</si>
  <si>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</si>
  <si>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</si>
  <si>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</si>
  <si>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</si>
  <si>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</si>
  <si>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</si>
  <si>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</si>
  <si>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</si>
  <si>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</si>
  <si>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</si>
  <si>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</si>
  <si>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</si>
  <si>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</si>
  <si>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</si>
  <si>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</si>
  <si>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</si>
  <si>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</si>
  <si>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</si>
  <si>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</si>
  <si>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</si>
  <si>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</si>
  <si>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</si>
  <si>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</si>
  <si>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</si>
  <si>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</si>
  <si>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</si>
  <si>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</si>
  <si>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</si>
  <si>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</si>
  <si>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</si>
  <si>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</si>
  <si>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</si>
  <si>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</si>
  <si>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</si>
  <si>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</si>
  <si>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</si>
  <si>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</si>
  <si>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</si>
  <si>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</si>
  <si>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</si>
  <si>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</si>
  <si>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</si>
  <si>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</si>
  <si>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</si>
  <si>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</si>
  <si>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</si>
  <si>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</si>
  <si>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</si>
  <si>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</si>
  <si>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</si>
  <si>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</si>
  <si>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</si>
  <si>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</si>
  <si>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</si>
  <si>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</si>
  <si>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</si>
  <si>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</si>
  <si>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</si>
  <si>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</si>
  <si>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</si>
  <si>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</si>
  <si>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</si>
  <si>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</si>
  <si>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</si>
  <si>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</si>
  <si>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</si>
  <si>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</si>
  <si>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</si>
  <si>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</si>
  <si>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</si>
  <si>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</si>
  <si>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</si>
  <si>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</si>
  <si>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</si>
  <si>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</si>
  <si>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</si>
  <si>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</si>
  <si>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</si>
  <si>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</si>
  <si>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</si>
  <si>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</si>
  <si>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</si>
  <si>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</si>
  <si>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</si>
  <si>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</si>
  <si>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</si>
  <si>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</si>
  <si>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</si>
  <si>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</si>
  <si>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</si>
  <si>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</si>
  <si>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</si>
  <si>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</si>
  <si>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</si>
  <si>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</si>
  <si>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</si>
  <si>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</si>
  <si>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</si>
  <si>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</si>
  <si>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</si>
  <si>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</si>
  <si>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</si>
  <si>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</si>
  <si>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</si>
  <si>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</si>
  <si>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</si>
  <si>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</si>
  <si>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</si>
  <si>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</si>
  <si>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</si>
  <si>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</si>
  <si>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</si>
  <si>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</si>
  <si>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</si>
  <si>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</si>
  <si>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</si>
  <si>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</si>
  <si>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</si>
  <si>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</si>
  <si>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</si>
  <si>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</si>
  <si>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</si>
  <si>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</si>
  <si>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</si>
  <si>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</si>
  <si>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</si>
  <si>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</si>
  <si>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</si>
  <si>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</si>
  <si>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</si>
  <si>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</si>
  <si>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</si>
  <si>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</si>
  <si>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</si>
  <si>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</si>
  <si>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</si>
  <si>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</si>
  <si>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</si>
  <si>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</si>
  <si>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</si>
  <si>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</si>
  <si>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</si>
  <si>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</si>
  <si>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</si>
  <si>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</si>
  <si>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</si>
  <si>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</si>
  <si>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</si>
  <si>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</si>
  <si>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</si>
  <si>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</si>
  <si>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</si>
  <si>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</si>
  <si>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</si>
  <si>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</si>
  <si>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</si>
  <si>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</si>
  <si>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</si>
  <si>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</si>
  <si>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</si>
  <si>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</si>
  <si>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</si>
  <si>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</si>
  <si>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</si>
  <si>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</si>
  <si>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</si>
  <si>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</si>
  <si>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</si>
  <si>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</si>
  <si>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</si>
  <si>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</si>
  <si>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</si>
  <si>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</si>
  <si>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</si>
  <si>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</si>
  <si>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</si>
  <si>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</si>
  <si>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</si>
  <si>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</si>
  <si>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</si>
  <si>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</si>
  <si>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</si>
  <si>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</si>
  <si>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</si>
  <si>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</si>
  <si>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</si>
  <si>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</si>
  <si>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</si>
  <si>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</si>
  <si>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</si>
  <si>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</si>
  <si>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</si>
  <si>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</si>
  <si>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</si>
  <si>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</si>
  <si>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</si>
  <si>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</si>
  <si>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</si>
  <si>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</si>
  <si>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</si>
  <si>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</si>
  <si>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</si>
  <si>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</si>
  <si>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</si>
  <si>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</si>
  <si>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</si>
  <si>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</si>
  <si>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</si>
  <si>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</si>
  <si>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</si>
  <si>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</si>
  <si>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</si>
  <si>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</si>
  <si>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</si>
  <si>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</si>
  <si>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</si>
  <si>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</si>
  <si>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</si>
  <si>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</si>
  <si>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</si>
  <si>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</si>
  <si>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</si>
  <si>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</si>
  <si>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</si>
  <si>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</si>
  <si>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</si>
  <si>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</si>
  <si>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</si>
  <si>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</si>
  <si>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</si>
  <si>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</si>
  <si>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</si>
  <si>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</si>
  <si>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</si>
  <si>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</si>
  <si>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</si>
  <si>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</si>
  <si>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</si>
  <si>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</si>
  <si>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</si>
  <si>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</si>
  <si>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</si>
  <si>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</si>
  <si>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</si>
  <si>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</si>
  <si>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</si>
  <si>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</si>
  <si>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</si>
  <si>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</si>
  <si>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</si>
  <si>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</si>
  <si>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</si>
  <si>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</si>
  <si>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</si>
  <si>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</si>
  <si>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</si>
  <si>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</si>
  <si>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</si>
  <si>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</si>
  <si>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</si>
  <si>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</si>
  <si>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</si>
  <si>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</si>
  <si>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</si>
  <si>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</si>
  <si>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</si>
  <si>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</si>
  <si>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</si>
  <si>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</si>
  <si>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</si>
  <si>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</si>
  <si>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</si>
  <si>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</si>
  <si>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</si>
  <si>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</si>
  <si>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</si>
  <si>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</si>
  <si>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</si>
  <si>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</si>
  <si>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</si>
  <si>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</si>
  <si>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</si>
  <si>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</si>
  <si>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</si>
  <si>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</si>
  <si>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</si>
  <si>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</si>
  <si>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</si>
  <si>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</si>
  <si>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</si>
  <si>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</si>
  <si>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</si>
  <si>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</si>
  <si>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</si>
  <si>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</si>
  <si>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</si>
  <si>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</si>
  <si>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</si>
  <si>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</si>
  <si>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</si>
  <si>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</si>
  <si>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</si>
  <si>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</si>
  <si>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</si>
  <si>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</si>
  <si>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</si>
  <si>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</si>
  <si>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</si>
  <si>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</si>
  <si>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</si>
  <si>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</si>
  <si>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</si>
  <si>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</si>
  <si>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</si>
  <si>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</si>
  <si>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</si>
  <si>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</si>
  <si>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</si>
  <si>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</si>
  <si>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</si>
  <si>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</si>
  <si>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</si>
  <si>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</si>
  <si>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</si>
  <si>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</si>
  <si>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</si>
  <si>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</si>
  <si>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</si>
  <si>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</si>
  <si>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</si>
  <si>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</si>
  <si>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</si>
  <si>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</si>
  <si>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</si>
  <si>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</si>
  <si>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</si>
  <si>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</si>
  <si>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</si>
  <si>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</si>
  <si>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</si>
  <si>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</si>
  <si>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</si>
  <si>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</si>
  <si>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</si>
  <si>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</si>
  <si>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</si>
  <si>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</si>
  <si>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</si>
  <si>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</si>
  <si>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</si>
  <si>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</si>
  <si>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</si>
  <si>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</si>
  <si>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</si>
  <si>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</si>
  <si>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</si>
  <si>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</si>
  <si>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</si>
  <si>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</si>
  <si>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</si>
  <si>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</si>
  <si>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</si>
  <si>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</si>
  <si>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</si>
  <si>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</si>
  <si>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</si>
  <si>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</si>
  <si>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</si>
  <si>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</si>
  <si>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</si>
  <si>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</si>
  <si>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</si>
  <si>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</si>
  <si>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</si>
  <si>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</si>
  <si>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</si>
  <si>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</si>
  <si>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</si>
  <si>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</si>
  <si>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</si>
  <si>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</si>
  <si>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</si>
  <si>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</si>
  <si>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</si>
  <si>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</si>
  <si>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</si>
  <si>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</si>
  <si>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</si>
  <si>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</si>
  <si>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</si>
  <si>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</si>
  <si>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</si>
  <si>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</si>
  <si>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</si>
  <si>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</si>
  <si>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</si>
  <si>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</si>
  <si>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</si>
  <si>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</si>
  <si>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</si>
  <si>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</si>
  <si>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</si>
  <si>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</si>
  <si>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</si>
  <si>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</si>
  <si>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</si>
  <si>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</si>
  <si>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</si>
  <si>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</si>
  <si>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</si>
  <si>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</si>
  <si>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</si>
  <si>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</si>
  <si>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</si>
  <si>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</si>
  <si>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</si>
  <si>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</si>
  <si>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</si>
  <si>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</si>
  <si>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</si>
  <si>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</si>
  <si>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</si>
  <si>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</si>
  <si>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</si>
  <si>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</si>
  <si>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</si>
  <si>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</si>
  <si>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</si>
  <si>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</si>
  <si>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</si>
  <si>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</si>
  <si>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</si>
  <si>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</si>
  <si>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</si>
  <si>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</si>
  <si>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</si>
  <si>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</si>
  <si>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</si>
  <si>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</si>
  <si>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</si>
  <si>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</si>
  <si>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</si>
  <si>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</si>
  <si>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</si>
  <si>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</si>
  <si>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</si>
  <si>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</si>
  <si>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</si>
  <si>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</si>
  <si>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</si>
  <si>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</si>
  <si>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</si>
  <si>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</si>
  <si>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</si>
  <si>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</si>
  <si>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</si>
  <si>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</si>
  <si>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</si>
  <si>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</si>
  <si>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</si>
  <si>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</si>
  <si>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</si>
  <si>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</si>
  <si>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</si>
  <si>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</si>
  <si>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</si>
  <si>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</si>
  <si>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</si>
  <si>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</si>
  <si>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</si>
  <si>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</si>
  <si>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</si>
  <si>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</si>
  <si>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</si>
  <si>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</si>
  <si>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</si>
  <si>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</si>
  <si>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</si>
  <si>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</si>
  <si>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</si>
  <si>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</si>
  <si>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</si>
  <si>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</si>
  <si>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</si>
  <si>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</si>
  <si>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</si>
  <si>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</si>
  <si>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</si>
  <si>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</si>
  <si>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</si>
  <si>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</si>
  <si>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</si>
  <si>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</si>
  <si>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</si>
  <si>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</si>
  <si>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</si>
  <si>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</si>
  <si>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</si>
  <si>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</si>
  <si>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</si>
  <si>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</si>
  <si>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</si>
  <si>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</si>
  <si>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</si>
  <si>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</si>
  <si>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</si>
  <si>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</si>
  <si>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</si>
  <si>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</si>
  <si>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</si>
  <si>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</si>
  <si>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</si>
  <si>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</si>
  <si>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</si>
  <si>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</si>
  <si>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</si>
  <si>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</si>
  <si>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</si>
  <si>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</si>
  <si>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</si>
  <si>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</si>
  <si>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</si>
  <si>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</si>
  <si>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</si>
  <si>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</si>
  <si>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</si>
  <si>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</si>
  <si>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</si>
  <si>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</si>
  <si>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</si>
  <si>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</si>
  <si>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</si>
  <si>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</si>
  <si>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</si>
  <si>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</si>
  <si>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</si>
  <si>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</si>
  <si>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</si>
  <si>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</si>
  <si>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</si>
  <si>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</si>
  <si>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</si>
  <si>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</si>
  <si>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</si>
  <si>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</si>
  <si>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</si>
  <si>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</si>
  <si>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</si>
  <si>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</si>
  <si>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</si>
  <si>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</si>
  <si>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</si>
  <si>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</si>
  <si>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</si>
  <si>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</si>
  <si>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</si>
  <si>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</si>
  <si>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</si>
  <si>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</si>
  <si>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</si>
  <si>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</si>
  <si>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</si>
  <si>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</si>
  <si>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</si>
  <si>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</si>
  <si>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</si>
  <si>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</si>
  <si>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</si>
  <si>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</si>
  <si>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</si>
  <si>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</si>
  <si>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</si>
  <si>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</si>
  <si>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</si>
  <si>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</si>
  <si>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</si>
  <si>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</si>
  <si>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</si>
  <si>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</si>
  <si>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</si>
  <si>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</si>
  <si>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</si>
  <si>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</si>
  <si>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</si>
  <si>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</si>
  <si>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</si>
  <si>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</si>
  <si>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</si>
  <si>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</si>
  <si>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</si>
  <si>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</si>
  <si>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</si>
  <si>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</si>
  <si>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</si>
  <si>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</si>
  <si>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</si>
  <si>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</si>
  <si>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</si>
  <si>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</si>
  <si>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</si>
  <si>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</si>
  <si>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</si>
  <si>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</si>
  <si>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</si>
  <si>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</si>
  <si>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</si>
  <si>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</si>
  <si>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</si>
  <si>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</si>
  <si>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</si>
  <si>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</si>
  <si>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</si>
  <si>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</si>
  <si>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</si>
  <si>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</si>
  <si>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</si>
  <si>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</si>
  <si>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</si>
  <si>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</si>
  <si>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</si>
  <si>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</si>
  <si>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</si>
  <si>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</si>
  <si>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</si>
  <si>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</si>
  <si>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</si>
  <si>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</si>
  <si>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</si>
  <si>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</si>
  <si>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</si>
  <si>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</si>
  <si>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</si>
  <si>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</si>
  <si>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</si>
  <si>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</si>
  <si>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</si>
  <si>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</si>
  <si>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</si>
  <si>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</si>
  <si>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</si>
  <si>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</si>
  <si>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</si>
  <si>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</si>
  <si>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</si>
  <si>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</si>
  <si>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</si>
  <si>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</si>
  <si>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</si>
  <si>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</si>
  <si>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</si>
  <si>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</si>
  <si>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</si>
  <si>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</si>
  <si>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</si>
  <si>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</si>
  <si>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</si>
  <si>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</si>
  <si>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</si>
  <si>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</si>
  <si>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</si>
  <si>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</si>
  <si>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</si>
  <si>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</si>
  <si>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</si>
  <si>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</si>
  <si>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</si>
  <si>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</si>
  <si>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</si>
  <si>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</si>
  <si>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</si>
  <si>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</si>
  <si>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</si>
  <si>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</si>
  <si>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</si>
  <si>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</si>
  <si>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</si>
  <si>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</si>
  <si>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</si>
  <si>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</si>
  <si>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</si>
  <si>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</si>
  <si>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</si>
  <si>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</si>
  <si>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</si>
  <si>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</si>
  <si>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</si>
  <si>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</si>
  <si>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</si>
  <si>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</si>
  <si>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</si>
  <si>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</si>
  <si>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</si>
  <si>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</si>
  <si>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</si>
  <si>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</si>
  <si>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</si>
  <si>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</si>
  <si>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</si>
  <si>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</si>
  <si>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</si>
  <si>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</si>
  <si>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</si>
  <si>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</si>
  <si>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</si>
  <si>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</si>
  <si>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</si>
  <si>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</si>
  <si>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</si>
  <si>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</si>
  <si>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</si>
  <si>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</si>
  <si>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</si>
  <si>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</si>
  <si>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</si>
  <si>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</si>
  <si>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</si>
  <si>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</si>
  <si>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</si>
  <si>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</si>
  <si>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</si>
  <si>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</si>
  <si>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</si>
  <si>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</si>
  <si>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</si>
  <si>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</si>
  <si>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</si>
  <si>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</si>
  <si>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</si>
  <si>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</si>
  <si>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</si>
  <si>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</si>
  <si>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</si>
  <si>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</si>
  <si>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</si>
  <si>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</si>
  <si>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</si>
  <si>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</si>
  <si>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</si>
  <si>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</si>
  <si>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</si>
  <si>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</si>
  <si>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</si>
  <si>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</si>
  <si>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</si>
  <si>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</si>
  <si>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</si>
  <si>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</si>
  <si>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</si>
  <si>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</si>
  <si>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</si>
  <si>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</si>
  <si>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</si>
  <si>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</si>
  <si>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</si>
  <si>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</si>
  <si>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</si>
  <si>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</si>
  <si>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</si>
  <si>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</si>
  <si>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</si>
  <si>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</si>
  <si>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</si>
  <si>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</si>
  <si>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</si>
  <si>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</si>
  <si>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</si>
  <si>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</si>
  <si>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</si>
  <si>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</si>
  <si>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</si>
  <si>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</si>
  <si>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</si>
  <si>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</si>
  <si>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</si>
  <si>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</si>
  <si>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</si>
  <si>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</si>
  <si>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</si>
  <si>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</si>
  <si>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</si>
  <si>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</si>
  <si>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</si>
  <si>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</si>
  <si>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</si>
  <si>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</si>
  <si>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</si>
  <si>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</si>
  <si>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</si>
  <si>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</si>
  <si>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</si>
  <si>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</si>
  <si>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</si>
  <si>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</si>
  <si>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</si>
  <si>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</si>
  <si>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</si>
  <si>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</si>
  <si>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</si>
  <si>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</si>
  <si>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</si>
  <si>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</si>
  <si>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</si>
  <si>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</si>
  <si>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</si>
  <si>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</si>
  <si>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</si>
  <si>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</si>
  <si>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</si>
  <si>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</si>
  <si>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</si>
  <si>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</si>
  <si>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</si>
  <si>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</si>
  <si>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</si>
  <si>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</si>
  <si>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</si>
  <si>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</si>
  <si>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</si>
  <si>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</si>
  <si>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</si>
  <si>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</si>
  <si>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</si>
  <si>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</si>
  <si>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</si>
  <si>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</si>
  <si>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</si>
  <si>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</si>
  <si>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</si>
  <si>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</si>
  <si>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</si>
  <si>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</si>
  <si>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</si>
  <si>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</si>
  <si>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</si>
  <si>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</si>
  <si>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</si>
  <si>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</si>
  <si>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</si>
  <si>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</si>
  <si>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</si>
  <si>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</si>
  <si>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</si>
  <si>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</si>
  <si>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</si>
  <si>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</si>
  <si>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</si>
  <si>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</si>
  <si>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</si>
  <si>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</si>
  <si>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</si>
  <si>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</si>
  <si>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</si>
  <si>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</si>
  <si>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</si>
  <si>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</si>
  <si>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</si>
  <si>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</si>
  <si>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</si>
  <si>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</si>
  <si>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</si>
  <si>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</si>
  <si>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</si>
  <si>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</si>
  <si>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</si>
  <si>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</si>
  <si>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</si>
  <si>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</si>
  <si>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</si>
  <si>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</si>
  <si>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</si>
  <si>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</si>
  <si>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</si>
  <si>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</si>
  <si>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</si>
  <si>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</si>
  <si>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</si>
  <si>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</si>
  <si>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</si>
  <si>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</si>
  <si>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</si>
  <si>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</si>
  <si>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</si>
  <si>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</si>
  <si>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</si>
  <si>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</si>
  <si>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</si>
  <si>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</si>
  <si>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</si>
  <si>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</si>
  <si>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</si>
  <si>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</si>
  <si>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</si>
  <si>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</si>
  <si>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</si>
  <si>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</si>
  <si>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</si>
  <si>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</si>
  <si>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</si>
  <si>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</si>
  <si>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</si>
  <si>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</si>
  <si>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</si>
  <si>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</si>
  <si>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</si>
  <si>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</si>
  <si>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</si>
  <si>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</si>
  <si>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</si>
  <si>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</si>
  <si>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</si>
  <si>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</si>
  <si>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</si>
  <si>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</si>
  <si>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</si>
  <si>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</si>
  <si>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</si>
  <si>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</si>
  <si>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</si>
  <si>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</si>
  <si>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</si>
  <si>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</si>
  <si>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</si>
  <si>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</si>
  <si>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</si>
  <si>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</si>
  <si>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</si>
  <si>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</si>
  <si>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</si>
  <si>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</si>
  <si>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</si>
  <si>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</si>
  <si>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</si>
  <si>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</si>
  <si>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</si>
  <si>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</si>
  <si>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</si>
  <si>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</si>
  <si>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</si>
  <si>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</si>
  <si>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</si>
  <si>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</si>
  <si>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</si>
  <si>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</si>
  <si>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</si>
  <si>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</si>
  <si>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</si>
  <si>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</si>
  <si>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</si>
  <si>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</si>
  <si>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</si>
  <si>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</si>
  <si>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</si>
  <si>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</si>
  <si>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</si>
  <si>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</si>
  <si>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</si>
  <si>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</si>
  <si>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</si>
  <si>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</si>
  <si>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</si>
  <si>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</si>
  <si>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</si>
  <si>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</si>
  <si>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</si>
  <si>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</si>
  <si>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</si>
  <si>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</si>
  <si>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</si>
  <si>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</si>
  <si>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</si>
  <si>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</si>
  <si>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</si>
  <si>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</si>
  <si>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</si>
  <si>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</si>
  <si>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</si>
  <si>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</si>
  <si>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</si>
  <si>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</si>
  <si>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</si>
  <si>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</si>
  <si>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</si>
  <si>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</si>
  <si>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</si>
  <si>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</si>
  <si>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</si>
  <si>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</si>
  <si>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</si>
  <si>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</si>
  <si>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</si>
  <si>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</si>
  <si>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</si>
  <si>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</si>
  <si>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</si>
  <si>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</si>
  <si>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</si>
  <si>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</si>
  <si>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</si>
  <si>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</si>
  <si>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</si>
  <si>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</si>
  <si>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</si>
  <si>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</si>
  <si>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</si>
  <si>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</si>
  <si>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</si>
  <si>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</si>
  <si>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</si>
  <si>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</si>
  <si>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</si>
  <si>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</si>
  <si>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</si>
  <si>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</si>
  <si>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</si>
  <si>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</si>
  <si>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</si>
  <si>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</si>
  <si>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</si>
  <si>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</si>
  <si>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</si>
  <si>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</si>
  <si>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</si>
  <si>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</si>
  <si>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</si>
  <si>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</si>
  <si>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</si>
  <si>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</si>
  <si>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</si>
  <si>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</si>
  <si>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</si>
  <si>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</si>
  <si>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</si>
  <si>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</si>
  <si>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</si>
  <si>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</si>
  <si>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</si>
  <si>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</si>
  <si>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</si>
  <si>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</si>
  <si>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</si>
  <si>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</si>
  <si>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</si>
  <si>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</si>
  <si>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</si>
  <si>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</si>
  <si>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</si>
  <si>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</si>
  <si>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</si>
  <si>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</si>
  <si>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</si>
  <si>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</si>
  <si>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</si>
  <si>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</si>
  <si>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</si>
  <si>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</si>
  <si>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</si>
  <si>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</si>
  <si>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</si>
  <si>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</si>
  <si>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</si>
  <si>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</si>
  <si>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</si>
  <si>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</si>
  <si>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</si>
  <si>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</si>
  <si>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</si>
  <si>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</si>
  <si>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</si>
  <si>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</si>
  <si>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</si>
  <si>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</si>
  <si>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</si>
  <si>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</si>
  <si>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</si>
  <si>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</si>
  <si>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</si>
  <si>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</si>
  <si>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</si>
  <si>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</si>
  <si>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</si>
  <si>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</si>
  <si>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</si>
  <si>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</si>
  <si>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</si>
  <si>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</si>
  <si>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</si>
  <si>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</si>
  <si>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</si>
  <si>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</si>
  <si>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</si>
  <si>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</si>
  <si>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</si>
  <si>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</si>
  <si>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</si>
  <si>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</si>
  <si>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</si>
  <si>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</si>
  <si>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</si>
  <si>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</si>
  <si>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</si>
  <si>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</si>
  <si>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</si>
  <si>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</si>
  <si>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</si>
  <si>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</si>
  <si>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</si>
  <si>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</si>
  <si>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</si>
  <si>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</si>
  <si>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</si>
  <si>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</si>
  <si>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</si>
  <si>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</si>
  <si>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</si>
  <si>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</si>
  <si>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</si>
  <si>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</si>
  <si>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</si>
  <si>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</si>
  <si>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</si>
  <si>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</si>
  <si>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</si>
  <si>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</si>
  <si>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</si>
  <si>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</si>
  <si>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</si>
  <si>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</si>
  <si>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</si>
  <si>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</si>
  <si>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</si>
  <si>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</si>
  <si>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</si>
  <si>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</si>
  <si>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</si>
  <si>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</si>
  <si>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</si>
  <si>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</si>
  <si>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</si>
  <si>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</si>
  <si>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</si>
  <si>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</si>
  <si>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</si>
  <si>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</si>
  <si>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</si>
  <si>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</si>
  <si>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</si>
  <si>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</si>
  <si>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</si>
  <si>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</si>
  <si>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</si>
  <si>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</si>
  <si>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</si>
  <si>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</si>
  <si>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</si>
  <si>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</si>
  <si>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</si>
  <si>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</si>
  <si>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</si>
  <si>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</si>
  <si>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</si>
  <si>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</si>
  <si>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</si>
  <si>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</si>
  <si>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</si>
  <si>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</si>
  <si>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</si>
  <si>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</si>
  <si>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</si>
  <si>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</si>
  <si>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</si>
  <si>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</si>
  <si>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</si>
  <si>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</si>
  <si>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</si>
  <si>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</si>
  <si>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</si>
  <si>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</si>
  <si>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</si>
  <si>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</si>
  <si>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</si>
  <si>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</si>
  <si>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</si>
  <si>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</si>
  <si>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</si>
  <si>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</si>
  <si>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</si>
  <si>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</si>
  <si>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</si>
  <si>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</si>
  <si>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</si>
  <si>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</si>
  <si>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</si>
  <si>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</si>
  <si>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</si>
  <si>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</si>
  <si>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</si>
  <si>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</si>
  <si>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</si>
  <si>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</si>
  <si>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</si>
  <si>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</si>
  <si>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</si>
  <si>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</si>
  <si>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</si>
  <si>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</si>
  <si>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</si>
  <si>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</si>
  <si>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</si>
  <si>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</si>
  <si>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</si>
  <si>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</si>
  <si>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</si>
  <si>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</si>
  <si>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</si>
  <si>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</si>
  <si>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</si>
  <si>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</si>
  <si>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</si>
  <si>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</si>
  <si>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</si>
  <si>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</si>
  <si>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</si>
  <si>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</si>
  <si>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</si>
  <si>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</si>
  <si>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</si>
  <si>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</si>
  <si>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</si>
  <si>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</si>
  <si>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</si>
  <si>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</si>
  <si>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</si>
  <si>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</si>
  <si>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</si>
  <si>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</si>
  <si>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</si>
  <si>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</si>
  <si>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</si>
  <si>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</si>
  <si>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</si>
  <si>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</si>
  <si>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</si>
  <si>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</si>
  <si>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</si>
  <si>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</si>
  <si>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</si>
  <si>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</si>
  <si>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</si>
  <si>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</si>
  <si>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</si>
  <si>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</si>
  <si>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</si>
  <si>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</si>
  <si>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</si>
  <si>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</si>
  <si>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</si>
  <si>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</si>
  <si>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</si>
  <si>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</si>
  <si>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</si>
  <si>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</si>
  <si>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</si>
  <si>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</si>
  <si>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</si>
  <si>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</si>
  <si>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</si>
  <si>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</si>
  <si>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</si>
  <si>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</si>
  <si>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</si>
  <si>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</si>
  <si>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</si>
  <si>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</si>
  <si>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</si>
  <si>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</si>
  <si>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</si>
  <si>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</si>
  <si>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</si>
  <si>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</si>
  <si>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</si>
  <si>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</si>
  <si>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</si>
  <si>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</si>
  <si>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</si>
  <si>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</si>
  <si>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</si>
  <si>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</si>
  <si>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</si>
  <si>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</si>
  <si>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</si>
  <si>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</si>
  <si>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</si>
  <si>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</si>
  <si>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</si>
  <si>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</si>
  <si>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</si>
  <si>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</si>
  <si>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</si>
  <si>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</si>
  <si>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</si>
  <si>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</si>
  <si>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</si>
  <si>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</si>
  <si>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</si>
  <si>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</si>
  <si>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</si>
  <si>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</si>
  <si>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</si>
  <si>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</si>
  <si>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</si>
  <si>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</si>
  <si>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</si>
  <si>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</si>
  <si>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</si>
  <si>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</si>
  <si>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</si>
  <si>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</si>
  <si>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</si>
  <si>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</si>
  <si>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</si>
  <si>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</si>
  <si>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</si>
  <si>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</si>
  <si>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</si>
  <si>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</si>
  <si>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</si>
  <si>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</si>
  <si>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</si>
  <si>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</si>
  <si>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</si>
  <si>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</si>
  <si>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</si>
  <si>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</si>
  <si>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</si>
  <si>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</si>
  <si>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</si>
  <si>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</si>
  <si>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</si>
  <si>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</si>
  <si>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</si>
  <si>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</si>
  <si>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</si>
  <si>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</si>
  <si>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</si>
  <si>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</si>
  <si>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</si>
  <si>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</si>
  <si>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</si>
  <si>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</si>
  <si>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</si>
  <si>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</si>
  <si>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</si>
  <si>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</si>
  <si>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</si>
  <si>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</si>
  <si>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</si>
  <si>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</si>
  <si>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</si>
  <si>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</si>
  <si>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</si>
  <si>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</si>
  <si>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</si>
  <si>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</si>
  <si>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</si>
  <si>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</si>
  <si>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</si>
  <si>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</si>
  <si>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</si>
  <si>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</si>
  <si>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</si>
  <si>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</si>
  <si>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</si>
  <si>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</si>
  <si>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</si>
  <si>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</si>
  <si>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</si>
  <si>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</si>
  <si>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</si>
  <si>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</si>
  <si>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</si>
  <si>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</si>
  <si>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</si>
  <si>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</si>
  <si>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</si>
  <si>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</si>
  <si>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</si>
  <si>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</si>
  <si>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</si>
  <si>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</si>
  <si>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</si>
  <si>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</si>
  <si>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</si>
  <si>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</si>
  <si>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</si>
  <si>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</si>
  <si>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</si>
  <si>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</si>
  <si>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</si>
  <si>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</si>
  <si>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</si>
  <si>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</si>
  <si>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</si>
  <si>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</si>
  <si>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</si>
  <si>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</si>
  <si>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</si>
  <si>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</si>
  <si>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</si>
  <si>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</si>
  <si>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</si>
  <si>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</si>
  <si>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</si>
  <si>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</si>
  <si>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</si>
  <si>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</si>
  <si>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</si>
  <si>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</si>
  <si>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</si>
  <si>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</si>
  <si>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</si>
  <si>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</si>
  <si>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</si>
  <si>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</si>
  <si>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</si>
  <si>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</si>
  <si>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</si>
  <si>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</si>
  <si>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</si>
  <si>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</si>
  <si>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</si>
  <si>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</si>
  <si>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</si>
  <si>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</si>
  <si>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</si>
  <si>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</si>
  <si>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</si>
  <si>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</si>
  <si>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</si>
  <si>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</si>
  <si>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</si>
  <si>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</si>
  <si>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</si>
  <si>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</si>
  <si>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</si>
  <si>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</si>
  <si>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</si>
  <si>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</si>
  <si>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</si>
  <si>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</si>
  <si>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</si>
  <si>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</si>
  <si>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</si>
  <si>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</si>
  <si>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</si>
  <si>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</si>
  <si>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</si>
  <si>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</si>
  <si>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</si>
  <si>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</si>
  <si>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</si>
  <si>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</si>
  <si>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</si>
  <si>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</si>
  <si>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</si>
  <si>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</si>
  <si>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</si>
  <si>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</si>
  <si>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</si>
  <si>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</si>
  <si>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</si>
  <si>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</si>
  <si>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</si>
  <si>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</si>
  <si>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</si>
  <si>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</si>
  <si>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</si>
  <si>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</si>
  <si>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</si>
  <si>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</si>
  <si>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</si>
  <si>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</si>
  <si>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</si>
  <si>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</si>
  <si>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</si>
  <si>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</si>
  <si>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</si>
  <si>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</si>
  <si>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</si>
  <si>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</si>
  <si>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</si>
  <si>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</si>
  <si>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</si>
  <si>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</si>
  <si>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</si>
  <si>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</si>
  <si>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</si>
  <si>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</si>
  <si>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</si>
  <si>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</si>
  <si>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</si>
  <si>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</si>
  <si>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</si>
  <si>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</si>
  <si>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</si>
  <si>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</si>
  <si>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</si>
  <si>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</si>
  <si>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</si>
  <si>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</si>
  <si>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</si>
  <si>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</si>
  <si>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</si>
  <si>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</si>
  <si>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</si>
  <si>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</si>
  <si>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</si>
  <si>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</si>
  <si>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</si>
  <si>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</si>
  <si>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</si>
  <si>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</si>
  <si>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</si>
  <si>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</si>
  <si>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</si>
  <si>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</si>
  <si>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</si>
  <si>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</si>
  <si>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</si>
  <si>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</si>
  <si>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</si>
  <si>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</si>
  <si>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</si>
  <si>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</si>
  <si>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</si>
  <si>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</si>
  <si>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</si>
  <si>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</si>
  <si>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</si>
  <si>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</si>
  <si>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</si>
  <si>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</si>
  <si>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</si>
  <si>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</si>
  <si>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</si>
  <si>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</si>
  <si>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</si>
  <si>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</si>
  <si>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</si>
  <si>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</si>
  <si>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</si>
  <si>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</si>
  <si>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</si>
  <si>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</si>
  <si>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</si>
  <si>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</si>
  <si>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</si>
  <si>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</si>
  <si>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</si>
  <si>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</si>
  <si>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</si>
  <si>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</si>
  <si>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</si>
  <si>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</si>
  <si>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</si>
  <si>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</si>
  <si>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</si>
  <si>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</si>
  <si>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</si>
  <si>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</si>
  <si>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</si>
  <si>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</si>
  <si>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</si>
  <si>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</si>
  <si>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</si>
  <si>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</si>
  <si>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</si>
  <si>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</si>
  <si>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</si>
  <si>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</si>
  <si>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</si>
  <si>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</si>
  <si>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</si>
  <si>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</si>
  <si>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</si>
  <si>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</si>
  <si>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</si>
  <si>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</si>
  <si>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</si>
  <si>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</si>
  <si>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</si>
  <si>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</si>
  <si>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</si>
  <si>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</si>
  <si>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</si>
  <si>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</si>
  <si>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</si>
  <si>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</si>
  <si>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</si>
  <si>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</si>
  <si>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</si>
  <si>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</si>
  <si>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</si>
  <si>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</si>
  <si>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</si>
  <si>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</si>
  <si>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</si>
  <si>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</si>
  <si>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</si>
  <si>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</si>
  <si>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</si>
  <si>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</si>
  <si>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</si>
  <si>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</si>
  <si>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</si>
  <si>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</si>
  <si>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</si>
  <si>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</si>
  <si>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</si>
  <si>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</si>
  <si>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</si>
  <si>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</si>
  <si>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</si>
  <si>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</si>
  <si>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</si>
  <si>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</si>
  <si>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</si>
  <si>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</si>
  <si>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</si>
  <si>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</si>
  <si>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</si>
  <si>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</si>
  <si>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</si>
  <si>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</si>
  <si>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</si>
  <si>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</si>
  <si>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</si>
  <si>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</si>
  <si>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</si>
  <si>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</si>
  <si>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</si>
  <si>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</si>
  <si>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</si>
  <si>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</si>
  <si>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</si>
  <si>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</si>
  <si>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</si>
  <si>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</si>
  <si>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</si>
  <si>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</si>
  <si>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</si>
  <si>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</si>
  <si>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</si>
  <si>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</si>
  <si>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</si>
  <si>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</si>
  <si>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</si>
  <si>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</si>
  <si>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</si>
  <si>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</si>
  <si>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</si>
  <si>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</si>
  <si>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</si>
  <si>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</si>
  <si>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</si>
  <si>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</si>
  <si>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</si>
  <si>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</si>
  <si>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</si>
  <si>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</si>
  <si>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</si>
  <si>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</si>
  <si>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</si>
  <si>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</si>
  <si>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</si>
  <si>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</si>
  <si>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</si>
  <si>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</si>
  <si>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</si>
  <si>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</si>
  <si>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</si>
  <si>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</si>
  <si>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</si>
  <si>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</si>
  <si>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</si>
  <si>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</si>
  <si>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</si>
  <si>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</si>
  <si>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</si>
  <si>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</si>
  <si>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</si>
  <si>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</si>
  <si>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</si>
  <si>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</si>
  <si>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</si>
  <si>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</si>
  <si>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</si>
  <si>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</si>
  <si>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</si>
  <si>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</si>
  <si>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</si>
  <si>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</si>
  <si>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</si>
  <si>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</si>
  <si>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</si>
  <si>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</si>
  <si>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</si>
  <si>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</si>
  <si>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</si>
  <si>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</si>
  <si>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</si>
  <si>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</si>
  <si>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</si>
  <si>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</si>
  <si>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</si>
  <si>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</si>
  <si>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</si>
  <si>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</si>
  <si>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</si>
  <si>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</si>
  <si>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</si>
  <si>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</si>
  <si>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</si>
  <si>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</si>
  <si>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</si>
  <si>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</si>
  <si>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</si>
  <si>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</si>
  <si>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</si>
  <si>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</si>
  <si>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</si>
  <si>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</si>
  <si>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</si>
  <si>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</si>
  <si>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</si>
  <si>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</si>
  <si>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</si>
  <si>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</si>
  <si>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</si>
  <si>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</si>
  <si>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</si>
  <si>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</si>
  <si>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</si>
  <si>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</si>
  <si>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</si>
  <si>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</si>
  <si>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</si>
  <si>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</si>
  <si>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</si>
  <si>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</si>
  <si>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</si>
  <si>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</si>
  <si>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</si>
  <si>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</si>
  <si>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</si>
  <si>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</si>
  <si>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</si>
  <si>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</si>
  <si>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</si>
  <si>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</si>
  <si>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</si>
  <si>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</si>
  <si>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</si>
  <si>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</si>
  <si>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</si>
  <si>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</si>
  <si>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</si>
  <si>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</si>
  <si>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</si>
  <si>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</si>
  <si>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</si>
  <si>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</si>
  <si>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</si>
  <si>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</si>
  <si>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</si>
  <si>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</si>
  <si>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</si>
  <si>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</si>
  <si>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</si>
  <si>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</si>
  <si>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</si>
  <si>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</si>
  <si>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</si>
  <si>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</si>
  <si>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</si>
  <si>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</si>
  <si>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</si>
  <si>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</si>
  <si>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</si>
  <si>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</si>
  <si>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</si>
  <si>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</si>
  <si>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</si>
  <si>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</si>
  <si>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</si>
  <si>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</si>
  <si>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</si>
  <si>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</si>
  <si>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</si>
  <si>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</si>
  <si>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</si>
  <si>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</si>
  <si>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</si>
  <si>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</si>
  <si>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</si>
  <si>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</si>
  <si>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</si>
  <si>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</si>
  <si>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</si>
  <si>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</si>
  <si>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</si>
  <si>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</si>
  <si>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</si>
  <si>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</si>
  <si>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</si>
  <si>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</si>
  <si>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</si>
  <si>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</si>
  <si>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</si>
  <si>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</si>
  <si>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</si>
  <si>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</si>
  <si>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</si>
  <si>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</si>
  <si>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</si>
  <si>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</si>
  <si>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</si>
  <si>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</si>
  <si>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</si>
  <si>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</si>
  <si>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</si>
  <si>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</si>
  <si>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</si>
  <si>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</si>
  <si>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</si>
  <si>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</si>
  <si>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</si>
  <si>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</si>
  <si>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</si>
  <si>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</si>
  <si>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</si>
  <si>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</si>
  <si>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</si>
  <si>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</si>
  <si>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</si>
  <si>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</si>
  <si>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</si>
  <si>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</si>
  <si>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</si>
  <si>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</si>
  <si>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</si>
  <si>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</si>
  <si>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</si>
  <si>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</si>
  <si>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</si>
  <si>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</si>
  <si>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</si>
  <si>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</si>
  <si>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</si>
  <si>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</si>
  <si>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</si>
  <si>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</si>
  <si>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</si>
  <si>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</si>
  <si>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</si>
  <si>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</si>
  <si>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</si>
  <si>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</si>
  <si>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</si>
  <si>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</si>
  <si>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</si>
  <si>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</si>
  <si>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</si>
  <si>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</si>
  <si>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</si>
  <si>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</si>
  <si>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</si>
  <si>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</si>
  <si>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</si>
  <si>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</si>
  <si>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</si>
  <si>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</si>
  <si>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</si>
  <si>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</si>
  <si>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</si>
  <si>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</si>
  <si>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</si>
  <si>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</si>
  <si>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</si>
  <si>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</si>
  <si>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</si>
  <si>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</si>
  <si>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</si>
  <si>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</si>
  <si>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</si>
  <si>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</si>
  <si>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</si>
  <si>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</si>
  <si>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</si>
  <si>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</si>
  <si>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</si>
  <si>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</si>
  <si>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</si>
  <si>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</si>
  <si>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</si>
  <si>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</si>
  <si>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</si>
  <si>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</si>
  <si>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</si>
  <si>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</si>
  <si>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</si>
  <si>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</si>
  <si>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</si>
  <si>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</si>
  <si>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</si>
  <si>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</si>
  <si>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</si>
  <si>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</si>
  <si>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</si>
  <si>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</si>
  <si>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</si>
  <si>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</si>
  <si>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</si>
  <si>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</si>
  <si>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</si>
  <si>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</si>
  <si>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</si>
  <si>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</si>
  <si>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</si>
  <si>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</si>
  <si>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</si>
  <si>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</si>
  <si>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</si>
  <si>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</si>
  <si>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</si>
  <si>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</si>
  <si>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</si>
  <si>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</si>
  <si>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</si>
  <si>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</si>
  <si>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</si>
  <si>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</si>
  <si>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</si>
  <si>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</si>
  <si>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</si>
  <si>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</si>
  <si>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</si>
  <si>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</si>
  <si>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</si>
  <si>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</si>
  <si>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</si>
  <si>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</si>
  <si>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</si>
  <si>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</si>
  <si>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</si>
  <si>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</si>
  <si>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</si>
  <si>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</si>
  <si>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</si>
  <si>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</si>
  <si>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</si>
  <si>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</si>
  <si>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</si>
  <si>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</si>
  <si>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</si>
  <si>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</si>
  <si>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</si>
  <si>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</si>
  <si>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</si>
  <si>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</si>
  <si>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</si>
  <si>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</si>
  <si>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</si>
  <si>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</si>
  <si>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</si>
  <si>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</si>
  <si>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</si>
  <si>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</si>
  <si>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</si>
  <si>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</si>
  <si>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</si>
  <si>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</si>
  <si>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</si>
  <si>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</si>
  <si>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</si>
  <si>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</si>
  <si>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</si>
  <si>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</si>
  <si>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</si>
  <si>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</si>
  <si>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</si>
  <si>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</si>
  <si>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</si>
  <si>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</si>
  <si>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</si>
  <si>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</si>
  <si>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</si>
  <si>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</si>
  <si>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</si>
  <si>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</si>
  <si>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</si>
  <si>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</si>
  <si>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</si>
  <si>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</si>
  <si>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</si>
  <si>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</si>
  <si>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</si>
  <si>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</si>
  <si>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</si>
  <si>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</si>
  <si>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</si>
  <si>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</si>
  <si>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</si>
  <si>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</si>
  <si>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</si>
  <si>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</si>
  <si>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</si>
  <si>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</si>
  <si>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</si>
  <si>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</si>
  <si>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</si>
  <si>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</si>
  <si>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</si>
  <si>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</si>
  <si>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</si>
  <si>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</si>
  <si>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</si>
  <si>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</si>
  <si>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</si>
  <si>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</si>
  <si>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</si>
  <si>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</si>
  <si>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</si>
  <si>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</si>
  <si>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</si>
  <si>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</si>
  <si>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</si>
  <si>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</si>
  <si>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</si>
  <si>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</si>
  <si>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</si>
  <si>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</si>
  <si>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</si>
  <si>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</si>
  <si>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</si>
  <si>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</si>
  <si>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</si>
  <si>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</si>
  <si>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</si>
  <si>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</si>
  <si>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</si>
  <si>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</si>
  <si>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</si>
  <si>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</si>
  <si>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</si>
  <si>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</si>
  <si>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</si>
  <si>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</si>
  <si>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</si>
  <si>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</si>
  <si>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</si>
  <si>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</si>
  <si>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</si>
  <si>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</si>
  <si>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</si>
  <si>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</si>
  <si>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</si>
  <si>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</si>
  <si>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</si>
  <si>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</si>
  <si>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</si>
  <si>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</si>
  <si>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</si>
  <si>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</si>
  <si>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</si>
  <si>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</si>
  <si>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</si>
  <si>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</si>
  <si>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</si>
  <si>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</si>
  <si>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</si>
  <si>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</si>
  <si>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</si>
  <si>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</si>
  <si>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</si>
  <si>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</si>
  <si>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</si>
  <si>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</si>
  <si>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</si>
  <si>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</si>
  <si>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</si>
  <si>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</si>
  <si>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</si>
  <si>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</si>
  <si>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</si>
  <si>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</si>
  <si>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</si>
  <si>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</si>
  <si>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</si>
  <si>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</si>
  <si>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</si>
  <si>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</si>
  <si>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</si>
  <si>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</si>
  <si>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</si>
  <si>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</si>
  <si>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</si>
  <si>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</si>
  <si>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</si>
  <si>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</si>
  <si>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</si>
  <si>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</si>
  <si>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</si>
  <si>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</si>
  <si>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</si>
  <si>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</si>
  <si>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</si>
  <si>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</si>
  <si>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</si>
  <si>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</si>
  <si>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</si>
  <si>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</si>
  <si>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</si>
  <si>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</si>
  <si>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</si>
  <si>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</si>
  <si>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</si>
  <si>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</si>
  <si>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</si>
  <si>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</si>
  <si>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</si>
  <si>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</si>
  <si>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</si>
  <si>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</si>
  <si>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</si>
  <si>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</si>
  <si>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</si>
  <si>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</si>
  <si>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</si>
  <si>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</si>
  <si>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</si>
  <si>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</si>
  <si>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</si>
  <si>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</si>
  <si>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</si>
  <si>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</si>
  <si>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</si>
  <si>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</si>
  <si>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</si>
  <si>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</si>
  <si>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</si>
  <si>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</si>
  <si>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</si>
  <si>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</si>
  <si>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</si>
  <si>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</si>
  <si>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</si>
  <si>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</si>
  <si>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</si>
  <si>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</si>
  <si>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</si>
  <si>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</si>
  <si>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</si>
  <si>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</si>
  <si>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</si>
  <si>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</si>
  <si>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</si>
  <si>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</si>
  <si>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</si>
  <si>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</si>
  <si>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</si>
  <si>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</si>
  <si>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</si>
  <si>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</si>
  <si>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</si>
  <si>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</si>
  <si>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</si>
  <si>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</si>
  <si>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</si>
  <si>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</si>
  <si>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</si>
  <si>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</si>
  <si>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</si>
  <si>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</si>
  <si>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</si>
  <si>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</si>
  <si>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</si>
  <si>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</si>
  <si>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</si>
  <si>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</si>
  <si>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</si>
  <si>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</si>
  <si>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</si>
  <si>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</si>
  <si>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</si>
  <si>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</si>
  <si>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</si>
  <si>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</si>
  <si>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</si>
  <si>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</si>
  <si>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</si>
  <si>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</si>
  <si>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</si>
  <si>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</si>
  <si>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</si>
  <si>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</si>
  <si>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</si>
  <si>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</si>
  <si>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</si>
  <si>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</si>
  <si>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</si>
  <si>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</si>
  <si>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</si>
  <si>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</si>
  <si>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</si>
  <si>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</si>
  <si>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</si>
  <si>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</si>
  <si>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</si>
  <si>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</si>
  <si>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</si>
  <si>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</si>
  <si>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</si>
  <si>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</si>
  <si>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</si>
  <si>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</si>
  <si>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</si>
  <si>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</si>
  <si>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</si>
  <si>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</si>
  <si>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</si>
  <si>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</si>
  <si>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</si>
  <si>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</si>
  <si>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</si>
  <si>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</si>
  <si>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</si>
  <si>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</si>
  <si>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</si>
  <si>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</si>
  <si>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</si>
  <si>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</si>
  <si>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</si>
  <si>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</si>
  <si>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</si>
  <si>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</si>
  <si>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</si>
  <si>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</si>
  <si>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</si>
  <si>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</si>
  <si>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</si>
  <si>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</si>
  <si>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</si>
  <si>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</si>
  <si>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</si>
  <si>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</si>
  <si>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</si>
  <si>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</si>
  <si>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</si>
  <si>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</si>
  <si>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</si>
  <si>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</si>
  <si>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</si>
  <si>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</si>
  <si>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</si>
  <si>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</si>
  <si>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</si>
  <si>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</si>
  <si>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</si>
  <si>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</si>
  <si>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</si>
  <si>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</si>
  <si>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</si>
  <si>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</si>
  <si>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</si>
  <si>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</si>
  <si>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</si>
  <si>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</si>
  <si>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</si>
  <si>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</si>
  <si>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</si>
  <si>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</si>
  <si>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</si>
  <si>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</si>
  <si>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</si>
  <si>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</si>
  <si>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</si>
  <si>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</si>
  <si>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</si>
  <si>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</si>
  <si>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</si>
  <si>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</si>
  <si>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</si>
  <si>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</si>
  <si>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</si>
  <si>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</si>
  <si>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</si>
  <si>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</si>
  <si>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</si>
  <si>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</si>
  <si>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</si>
  <si>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</si>
  <si>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</si>
  <si>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</si>
  <si>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</si>
  <si>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</si>
  <si>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</si>
  <si>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</si>
  <si>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</si>
  <si>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</si>
  <si>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</si>
  <si>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</si>
  <si>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</si>
  <si>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</si>
  <si>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</si>
  <si>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</si>
  <si>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</si>
  <si>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</si>
  <si>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</si>
  <si>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</si>
  <si>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</si>
  <si>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</si>
  <si>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</si>
  <si>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</si>
  <si>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</si>
  <si>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</si>
  <si>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</si>
  <si>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</si>
  <si>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</si>
  <si>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</si>
  <si>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</si>
  <si>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</si>
  <si>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</si>
  <si>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</si>
  <si>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</si>
  <si>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</si>
  <si>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</si>
  <si>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</si>
  <si>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</si>
  <si>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</si>
  <si>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</si>
  <si>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</si>
  <si>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</si>
  <si>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</si>
  <si>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</si>
  <si>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</si>
  <si>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</si>
  <si>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</si>
  <si>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</si>
  <si>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</si>
  <si>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</si>
  <si>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</si>
  <si>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</si>
  <si>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</si>
  <si>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</si>
  <si>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</si>
  <si>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</si>
  <si>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</si>
  <si>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</si>
  <si>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</si>
  <si>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</si>
  <si>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</si>
  <si>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</si>
  <si>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</si>
  <si>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</si>
  <si>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</si>
  <si>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</si>
  <si>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</si>
  <si>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</si>
  <si>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</si>
  <si>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</si>
  <si>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</si>
  <si>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</si>
  <si>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</si>
  <si>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</si>
  <si>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</si>
  <si>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</si>
  <si>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</si>
  <si>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</si>
  <si>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</si>
  <si>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</si>
  <si>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</si>
  <si>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</si>
  <si>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</si>
  <si>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</si>
  <si>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</si>
  <si>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</si>
  <si>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</si>
  <si>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</si>
  <si>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</si>
  <si>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</si>
  <si>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</si>
  <si>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</si>
  <si>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</si>
  <si>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</si>
  <si>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</si>
  <si>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</si>
  <si>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</si>
  <si>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</si>
  <si>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</si>
  <si>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</si>
  <si>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</si>
  <si>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</si>
  <si>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</si>
  <si>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</si>
  <si>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</si>
  <si>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</si>
  <si>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</si>
  <si>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</si>
  <si>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</si>
  <si>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</si>
  <si>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</si>
  <si>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</si>
  <si>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</si>
  <si>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</si>
  <si>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</si>
  <si>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</si>
  <si>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</si>
  <si>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</si>
  <si>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</si>
  <si>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</si>
  <si>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</si>
  <si>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</si>
  <si>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</si>
  <si>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</si>
  <si>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</si>
  <si>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</si>
  <si>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</si>
  <si>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</si>
  <si>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</si>
  <si>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</si>
  <si>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</si>
  <si>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</si>
  <si>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</si>
  <si>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</si>
  <si>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</si>
  <si>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</si>
  <si>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</si>
  <si>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</si>
  <si>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</si>
  <si>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</si>
  <si>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</si>
  <si>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</si>
  <si>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</si>
  <si>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</si>
  <si>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</si>
  <si>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</si>
  <si>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</si>
  <si>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</si>
  <si>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</si>
  <si>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</si>
  <si>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</si>
  <si>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</si>
  <si>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</si>
  <si>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</si>
  <si>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</si>
  <si>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</si>
  <si>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</si>
  <si>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</si>
  <si>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</si>
  <si>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</si>
  <si>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</si>
  <si>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</si>
  <si>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</si>
  <si>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</si>
  <si>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</si>
  <si>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</si>
  <si>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</si>
  <si>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</si>
  <si>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</si>
  <si>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</si>
  <si>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</si>
  <si>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</si>
  <si>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</si>
  <si>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</si>
  <si>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</si>
  <si>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</si>
  <si>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</si>
  <si>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</si>
  <si>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</si>
  <si>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</si>
  <si>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</si>
  <si>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</si>
  <si>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</si>
  <si>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</si>
  <si>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</si>
  <si>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</si>
  <si>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</si>
  <si>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</si>
  <si>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</si>
  <si>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</si>
  <si>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</si>
  <si>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</si>
  <si>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</si>
  <si>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</si>
  <si>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</si>
  <si>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</si>
  <si>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</si>
  <si>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</si>
  <si>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</si>
  <si>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</si>
  <si>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</si>
  <si>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</si>
  <si>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</si>
  <si>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</si>
  <si>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</si>
  <si>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</si>
  <si>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</si>
  <si>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</si>
  <si>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</si>
  <si>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</si>
  <si>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</si>
  <si>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</si>
  <si>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</si>
  <si>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</si>
  <si>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</si>
  <si>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</si>
  <si>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</si>
  <si>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</si>
  <si>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</si>
  <si>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</si>
  <si>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</si>
  <si>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</si>
  <si>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</si>
  <si>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</si>
  <si>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</si>
  <si>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</si>
  <si>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</si>
  <si>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</si>
  <si>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</si>
  <si>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</si>
  <si>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</si>
  <si>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</si>
  <si>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</si>
  <si>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</si>
  <si>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</si>
  <si>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</si>
  <si>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</si>
  <si>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</si>
  <si>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</si>
  <si>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</si>
  <si>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</si>
  <si>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</si>
  <si>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</si>
  <si>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</si>
  <si>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</si>
  <si>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</si>
  <si>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</si>
  <si>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</si>
  <si>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</si>
  <si>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</si>
  <si>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</si>
  <si>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</si>
  <si>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</si>
  <si>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</si>
  <si>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</si>
  <si>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</si>
  <si>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</si>
  <si>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</si>
  <si>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</si>
  <si>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</si>
  <si>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</si>
  <si>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</si>
  <si>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</si>
  <si>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</si>
  <si>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</si>
  <si>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</si>
  <si>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</si>
  <si>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</si>
  <si>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</si>
  <si>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</si>
  <si>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</si>
  <si>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</si>
  <si>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</si>
  <si>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</si>
  <si>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</si>
  <si>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</si>
  <si>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</si>
  <si>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</si>
  <si>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</si>
  <si>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</si>
  <si>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</si>
  <si>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</si>
  <si>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</si>
  <si>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</si>
  <si>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</si>
  <si>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</si>
  <si>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</si>
  <si>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</si>
  <si>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</si>
  <si>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</si>
  <si>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</si>
  <si>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</si>
  <si>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</si>
  <si>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</si>
  <si>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</si>
  <si>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</si>
  <si>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</si>
  <si>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</si>
  <si>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</si>
  <si>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</si>
  <si>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</si>
  <si>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</si>
  <si>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</si>
  <si>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</si>
  <si>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</si>
  <si>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</si>
  <si>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</si>
  <si>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</si>
  <si>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</si>
  <si>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</si>
  <si>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</si>
  <si>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</si>
  <si>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</si>
  <si>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</si>
  <si>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</si>
  <si>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</si>
  <si>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</si>
  <si>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</si>
  <si>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</si>
  <si>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</si>
  <si>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</si>
  <si>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</si>
  <si>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</si>
  <si>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</si>
  <si>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</si>
  <si>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</si>
  <si>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</si>
  <si>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</si>
  <si>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</si>
  <si>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</si>
  <si>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</si>
  <si>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</si>
  <si>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</si>
  <si>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</si>
  <si>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</si>
  <si>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</si>
  <si>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</si>
  <si>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</si>
  <si>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</si>
  <si>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</si>
  <si>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</si>
  <si>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</si>
  <si>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</si>
  <si>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</si>
  <si>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</si>
  <si>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</si>
  <si>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</si>
  <si>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</si>
  <si>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</si>
  <si>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</si>
  <si>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</si>
  <si>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</si>
  <si>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</si>
  <si>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</si>
  <si>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</si>
  <si>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</si>
  <si>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</si>
  <si>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</si>
  <si>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</si>
  <si>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</si>
  <si>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</si>
  <si>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</si>
  <si>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</si>
  <si>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</si>
  <si>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</si>
  <si>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</si>
  <si>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</si>
  <si>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</si>
  <si>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</si>
  <si>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</si>
  <si>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</si>
  <si>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</si>
  <si>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</si>
  <si>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</si>
  <si>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</si>
  <si>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</si>
  <si>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</si>
  <si>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</si>
  <si>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</si>
  <si>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</si>
  <si>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</si>
  <si>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</si>
  <si>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</si>
  <si>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</si>
  <si>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</si>
  <si>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</si>
  <si>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</si>
  <si>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</si>
  <si>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</si>
  <si>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</si>
  <si>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</si>
  <si>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</si>
  <si>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</si>
  <si>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</si>
  <si>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</si>
  <si>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</si>
  <si>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</si>
  <si>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</si>
  <si>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</si>
  <si>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</si>
  <si>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</si>
  <si>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</si>
  <si>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</si>
  <si>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</si>
  <si>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</si>
  <si>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</si>
  <si>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</si>
  <si>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</si>
  <si>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</si>
  <si>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</si>
  <si>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</si>
  <si>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</si>
  <si>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</si>
  <si>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</si>
  <si>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</si>
  <si>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</si>
  <si>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</si>
  <si>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</si>
  <si>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</si>
  <si>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</si>
  <si>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</si>
  <si>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</si>
  <si>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</si>
  <si>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</si>
  <si>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</si>
  <si>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</si>
  <si>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</si>
  <si>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</si>
  <si>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</si>
  <si>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</si>
  <si>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</si>
  <si>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</si>
  <si>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</si>
  <si>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</si>
  <si>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</si>
  <si>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</si>
  <si>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</si>
  <si>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</si>
  <si>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</si>
  <si>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</si>
  <si>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</si>
  <si>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</si>
  <si>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</si>
  <si>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</si>
  <si>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</si>
  <si>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</si>
  <si>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</si>
  <si>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</si>
  <si>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</si>
  <si>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</si>
  <si>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</si>
  <si>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</si>
  <si>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</si>
  <si>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</si>
  <si>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</si>
  <si>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</si>
  <si>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</si>
  <si>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</si>
  <si>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</si>
  <si>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</si>
  <si>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</si>
  <si>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</si>
  <si>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</si>
  <si>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</si>
  <si>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</si>
  <si>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</si>
  <si>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</si>
  <si>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</si>
  <si>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</si>
  <si>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</si>
  <si>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</si>
  <si>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</si>
  <si>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</si>
  <si>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</si>
  <si>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</si>
  <si>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</si>
  <si>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</si>
  <si>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</si>
  <si>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</si>
  <si>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</si>
  <si>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</si>
  <si>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</si>
  <si>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</si>
  <si>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</si>
  <si>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</si>
  <si>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</si>
  <si>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</si>
  <si>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</si>
  <si>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</si>
  <si>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</si>
  <si>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</si>
  <si>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</si>
  <si>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</si>
  <si>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</si>
  <si>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</si>
  <si>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</si>
  <si>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</si>
  <si>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</si>
  <si>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</si>
  <si>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</si>
  <si>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</si>
  <si>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</si>
  <si>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</si>
  <si>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</si>
  <si>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</si>
  <si>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</si>
  <si>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</si>
  <si>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</si>
  <si>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</si>
  <si>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</si>
  <si>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</si>
  <si>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</si>
  <si>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</si>
  <si>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</si>
  <si>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</si>
  <si>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</si>
  <si>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</si>
  <si>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</si>
  <si>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</si>
  <si>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</si>
  <si>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</si>
  <si>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</si>
  <si>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</si>
  <si>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</si>
  <si>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</si>
  <si>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</si>
  <si>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</si>
  <si>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</si>
  <si>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</si>
  <si>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</si>
  <si>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</si>
  <si>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</si>
  <si>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</si>
  <si>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</si>
  <si>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</si>
  <si>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</si>
  <si>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</si>
  <si>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</si>
  <si>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</si>
  <si>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</si>
  <si>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</si>
  <si>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</si>
  <si>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</si>
  <si>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</si>
  <si>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</si>
  <si>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</si>
  <si>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</si>
  <si>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</si>
  <si>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</si>
  <si>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</si>
  <si>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</si>
  <si>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</si>
  <si>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</si>
  <si>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</si>
  <si>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</si>
  <si>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</si>
  <si>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</si>
  <si>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</si>
  <si>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</si>
  <si>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</si>
  <si>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</si>
  <si>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</si>
  <si>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</si>
  <si>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</si>
  <si>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</si>
  <si>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</si>
  <si>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</si>
  <si>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</si>
  <si>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</si>
  <si>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</si>
  <si>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</si>
  <si>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</si>
  <si>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</si>
  <si>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</si>
  <si>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</si>
  <si>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</si>
  <si>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</si>
  <si>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</si>
  <si>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</si>
  <si>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</si>
  <si>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</si>
  <si>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</si>
  <si>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</si>
  <si>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</si>
  <si>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</si>
  <si>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</si>
  <si>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</si>
  <si>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</si>
  <si>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</si>
  <si>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</si>
  <si>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</si>
  <si>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</si>
  <si>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</si>
  <si>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</si>
  <si>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</si>
  <si>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</si>
  <si>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</si>
  <si>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</si>
  <si>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</si>
  <si>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</si>
  <si>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</si>
  <si>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</si>
  <si>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</si>
  <si>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</si>
  <si>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</si>
  <si>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</si>
  <si>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</si>
  <si>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</si>
  <si>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</si>
  <si>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</si>
  <si>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</si>
  <si>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</si>
  <si>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</si>
  <si>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</si>
  <si>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</si>
  <si>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</si>
  <si>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</si>
  <si>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</si>
  <si>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</si>
  <si>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</si>
  <si>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</si>
  <si>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</si>
  <si>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</si>
  <si>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</si>
  <si>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</si>
  <si>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</si>
  <si>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</si>
  <si>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</si>
  <si>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</si>
  <si>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</si>
  <si>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</si>
  <si>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</si>
  <si>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</si>
  <si>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</si>
  <si>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</si>
  <si>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</si>
  <si>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</si>
  <si>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</si>
  <si>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</si>
  <si>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</si>
  <si>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</si>
  <si>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</si>
  <si>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</si>
  <si>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</si>
  <si>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</si>
  <si>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</si>
  <si>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</si>
  <si>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</si>
  <si>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</si>
  <si>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</si>
  <si>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</si>
  <si>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</si>
  <si>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</si>
  <si>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</si>
  <si>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</si>
  <si>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</si>
  <si>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</si>
  <si>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</si>
  <si>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</si>
  <si>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</si>
  <si>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</si>
  <si>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</si>
  <si>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</si>
  <si>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</si>
  <si>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</si>
  <si>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</si>
  <si>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</si>
  <si>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</si>
  <si>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</si>
  <si>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</si>
  <si>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</si>
  <si>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</si>
  <si>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</si>
  <si>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</si>
  <si>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</si>
  <si>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</si>
  <si>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</si>
  <si>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</si>
  <si>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</si>
  <si>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</si>
  <si>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</si>
  <si>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</si>
  <si>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</si>
  <si>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</si>
  <si>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</si>
  <si>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</si>
  <si>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</si>
  <si>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</si>
  <si>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</si>
  <si>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</si>
  <si>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</si>
  <si>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</si>
  <si>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</si>
  <si>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</si>
  <si>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</si>
  <si>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</si>
  <si>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</si>
  <si>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</si>
  <si>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</si>
  <si>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</si>
  <si>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</si>
  <si>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</si>
  <si>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</si>
  <si>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</si>
  <si>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</si>
  <si>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</si>
  <si>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</si>
  <si>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</si>
  <si>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</si>
  <si>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</si>
  <si>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</si>
  <si>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</si>
  <si>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</si>
  <si>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</si>
  <si>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</si>
  <si>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</si>
  <si>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</si>
  <si>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</si>
  <si>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</si>
  <si>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</si>
  <si>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</si>
  <si>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</si>
  <si>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</si>
  <si>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</si>
  <si>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</si>
  <si>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</si>
  <si>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</si>
  <si>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</si>
  <si>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</si>
  <si>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</si>
  <si>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</si>
  <si>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</si>
  <si>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</si>
  <si>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</si>
  <si>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</si>
  <si>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</si>
  <si>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</si>
  <si>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</si>
  <si>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</si>
  <si>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</si>
  <si>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</si>
  <si>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</si>
  <si>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</si>
  <si>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</si>
  <si>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</si>
  <si>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</si>
  <si>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</si>
  <si>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</si>
  <si>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</si>
  <si>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</si>
  <si>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</si>
  <si>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</si>
  <si>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</si>
  <si>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</si>
  <si>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</si>
  <si>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</si>
  <si>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</si>
  <si>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</si>
  <si>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</si>
  <si>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</si>
  <si>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</si>
  <si>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</si>
  <si>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</si>
  <si>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</si>
  <si>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</si>
  <si>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</si>
  <si>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</si>
  <si>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</si>
  <si>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</si>
  <si>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</si>
  <si>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</si>
  <si>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</si>
  <si>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</si>
  <si>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</si>
  <si>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</si>
  <si>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</si>
  <si>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</si>
  <si>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</si>
  <si>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</si>
  <si>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</si>
  <si>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</si>
  <si>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</si>
  <si>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</si>
  <si>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</si>
  <si>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</si>
  <si>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</si>
  <si>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</si>
  <si>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</si>
  <si>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</si>
  <si>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</si>
  <si>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</si>
  <si>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</si>
  <si>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</si>
  <si>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</si>
  <si>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</si>
  <si>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</si>
  <si>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</si>
  <si>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</si>
  <si>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</si>
  <si>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</si>
  <si>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</si>
  <si>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</si>
  <si>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</si>
  <si>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</si>
  <si>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</si>
  <si>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</si>
  <si>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</si>
  <si>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</si>
  <si>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</si>
  <si>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</si>
  <si>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</si>
  <si>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</si>
  <si>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</si>
  <si>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</si>
  <si>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</si>
  <si>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</si>
  <si>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</si>
  <si>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</si>
  <si>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</si>
  <si>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</si>
  <si>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</si>
  <si>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</si>
  <si>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</si>
  <si>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</si>
  <si>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</si>
  <si>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</si>
  <si>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</si>
  <si>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</si>
  <si>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</si>
  <si>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</si>
  <si>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</si>
  <si>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</si>
  <si>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</si>
  <si>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</si>
  <si>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</si>
  <si>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</si>
  <si>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</si>
  <si>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</si>
  <si>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</si>
  <si>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</si>
  <si>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</si>
  <si>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</si>
  <si>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</si>
  <si>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</si>
  <si>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</si>
  <si>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</si>
  <si>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</si>
  <si>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</si>
  <si>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</si>
  <si>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</si>
  <si>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</si>
  <si>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</si>
  <si>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</si>
  <si>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</si>
  <si>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</si>
  <si>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</si>
  <si>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</si>
  <si>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</si>
  <si>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</si>
  <si>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</si>
  <si>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</si>
  <si>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</si>
  <si>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</si>
  <si>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</si>
  <si>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</si>
  <si>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</si>
  <si>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</si>
  <si>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</si>
  <si>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</si>
  <si>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</si>
  <si>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</si>
  <si>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</si>
  <si>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</si>
  <si>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</si>
  <si>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</si>
  <si>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</si>
  <si>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</si>
  <si>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</si>
  <si>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</si>
  <si>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</si>
  <si>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</si>
  <si>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</si>
  <si>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</si>
  <si>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</si>
  <si>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</si>
  <si>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</si>
  <si>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</si>
  <si>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</si>
  <si>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</si>
  <si>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</si>
  <si>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</si>
  <si>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</si>
  <si>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</si>
  <si>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</si>
  <si>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</si>
  <si>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</si>
  <si>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</si>
  <si>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</si>
  <si>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</si>
  <si>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</si>
  <si>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</si>
  <si>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</si>
  <si>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</si>
  <si>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</si>
  <si>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</si>
  <si>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</si>
  <si>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</si>
  <si>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</si>
  <si>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</si>
  <si>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</si>
  <si>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</si>
  <si>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</si>
  <si>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</si>
  <si>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</si>
  <si>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</si>
  <si>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</si>
  <si>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</si>
  <si>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</si>
  <si>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</si>
  <si>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</si>
  <si>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</si>
  <si>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</si>
  <si>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</si>
  <si>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</si>
  <si>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</si>
  <si>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</si>
  <si>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</si>
  <si>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</si>
  <si>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</si>
  <si>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</si>
  <si>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</si>
  <si>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</si>
  <si>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</si>
  <si>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</si>
  <si>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</si>
  <si>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</si>
  <si>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</si>
  <si>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</si>
  <si>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</si>
  <si>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</si>
  <si>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</si>
  <si>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</si>
  <si>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</si>
  <si>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</si>
  <si>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</si>
  <si>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</si>
  <si>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</si>
  <si>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</si>
  <si>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</si>
  <si>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</si>
  <si>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</si>
  <si>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</si>
  <si>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</si>
  <si>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</si>
  <si>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</si>
  <si>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</si>
  <si>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</si>
  <si>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</si>
  <si>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</si>
  <si>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</si>
  <si>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</si>
  <si>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</si>
  <si>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</si>
  <si>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</si>
  <si>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</si>
  <si>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</si>
  <si>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</si>
  <si>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</si>
  <si>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</si>
  <si>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</si>
  <si>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</si>
  <si>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</si>
  <si>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</si>
  <si>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</si>
  <si>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</si>
  <si>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</si>
  <si>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</si>
  <si>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</si>
  <si>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</si>
  <si>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</si>
  <si>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</si>
  <si>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</si>
  <si>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</si>
  <si>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</si>
  <si>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</si>
  <si>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</si>
  <si>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</si>
  <si>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</si>
  <si>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</si>
  <si>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</si>
  <si>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</si>
  <si>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</si>
  <si>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</si>
  <si>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</si>
  <si>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</si>
  <si>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</si>
  <si>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</si>
  <si>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</si>
  <si>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</si>
  <si>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</si>
  <si>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</si>
  <si>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</si>
  <si>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</si>
  <si>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</si>
  <si>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</si>
  <si>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</si>
  <si>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</si>
  <si>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</si>
  <si>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</si>
  <si>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</si>
  <si>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</si>
  <si>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</si>
  <si>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</si>
  <si>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</si>
  <si>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</si>
  <si>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</si>
  <si>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</si>
  <si>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</si>
  <si>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</si>
  <si>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</si>
  <si>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</si>
  <si>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</si>
  <si>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</si>
  <si>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</si>
  <si>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</si>
  <si>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</si>
  <si>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</si>
  <si>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</si>
  <si>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</si>
  <si>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</si>
  <si>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</si>
  <si>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</si>
  <si>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</si>
  <si>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</si>
  <si>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</si>
  <si>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</si>
  <si>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</si>
  <si>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</si>
  <si>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</si>
  <si>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</si>
  <si>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</si>
  <si>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</si>
  <si>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</si>
  <si>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</si>
  <si>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</si>
  <si>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</si>
  <si>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</si>
  <si>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</si>
  <si>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</si>
  <si>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</si>
  <si>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</si>
  <si>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</si>
  <si>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</si>
  <si>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</si>
  <si>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</si>
  <si>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</si>
  <si>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</si>
  <si>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</si>
  <si>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</si>
  <si>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</si>
  <si>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</si>
  <si>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</si>
  <si>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</si>
  <si>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</si>
  <si>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</si>
  <si>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</si>
  <si>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</si>
  <si>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</si>
  <si>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</si>
  <si>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</si>
  <si>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</si>
  <si>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</si>
  <si>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</si>
  <si>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</si>
  <si>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</si>
  <si>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</si>
  <si>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</si>
  <si>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</si>
  <si>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</si>
  <si>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</si>
  <si>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</si>
  <si>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</si>
  <si>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</si>
  <si>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</si>
  <si>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</si>
  <si>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</si>
  <si>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</si>
  <si>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</si>
  <si>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</si>
  <si>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</si>
  <si>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</si>
  <si>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</si>
  <si>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</si>
  <si>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</si>
  <si>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</si>
  <si>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</si>
  <si>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</si>
  <si>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</si>
  <si>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</si>
  <si>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</si>
  <si>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</si>
  <si>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</si>
  <si>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</si>
  <si>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</si>
  <si>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</si>
  <si>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</si>
  <si>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</si>
  <si>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</si>
  <si>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</si>
  <si>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</si>
  <si>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</si>
  <si>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</si>
  <si>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</si>
  <si>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</si>
  <si>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</si>
  <si>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</si>
  <si>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</si>
  <si>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</si>
  <si>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</si>
  <si>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</si>
  <si>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</si>
  <si>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</si>
  <si>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</si>
  <si>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</si>
  <si>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</si>
  <si>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</si>
  <si>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</si>
  <si>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</si>
  <si>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</si>
  <si>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</si>
  <si>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</si>
  <si>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</si>
  <si>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</si>
  <si>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</si>
  <si>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</si>
  <si>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</si>
  <si>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</si>
  <si>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</si>
  <si>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</si>
  <si>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</si>
  <si>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</si>
  <si>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</si>
  <si>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</si>
  <si>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</si>
  <si>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</si>
  <si>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</si>
  <si>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</si>
  <si>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</si>
  <si>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</si>
  <si>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</si>
  <si>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</si>
  <si>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</si>
  <si>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</si>
  <si>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</si>
  <si>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</si>
  <si>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</si>
  <si>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</si>
  <si>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</si>
  <si>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</si>
  <si>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</si>
  <si>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</si>
  <si>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</si>
  <si>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</si>
  <si>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</si>
  <si>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</si>
  <si>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</si>
  <si>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</si>
  <si>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</si>
  <si>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</si>
  <si>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</si>
  <si>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</si>
  <si>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</si>
  <si>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</si>
  <si>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</si>
  <si>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</si>
  <si>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</si>
  <si>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</si>
  <si>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</si>
  <si>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</si>
  <si>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</si>
  <si>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</si>
  <si>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</si>
  <si>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</si>
  <si>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</si>
  <si>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</si>
  <si>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</si>
  <si>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</si>
  <si>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</si>
  <si>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</si>
  <si>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</si>
  <si>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</si>
  <si>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</si>
  <si>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</si>
  <si>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</si>
  <si>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</si>
  <si>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</si>
  <si>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</si>
  <si>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</si>
  <si>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</si>
  <si>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</si>
  <si>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</si>
  <si>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</si>
  <si>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</si>
  <si>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</si>
  <si>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</si>
  <si>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</si>
  <si>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</si>
  <si>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</si>
  <si>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</si>
  <si>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</si>
  <si>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</si>
  <si>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</si>
  <si>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</si>
  <si>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</si>
  <si>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</si>
  <si>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</si>
  <si>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</si>
  <si>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</si>
  <si>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</si>
  <si>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</si>
  <si>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</si>
  <si>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</si>
  <si>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</si>
  <si>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</si>
  <si>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</si>
  <si>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</si>
  <si>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</si>
  <si>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</si>
  <si>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</si>
  <si>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</si>
  <si>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</si>
  <si>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</si>
  <si>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</si>
  <si>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</si>
  <si>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</si>
  <si>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</si>
  <si>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</si>
  <si>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</si>
  <si>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</si>
  <si>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</si>
  <si>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</si>
  <si>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</si>
  <si>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</si>
  <si>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</si>
  <si>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</si>
  <si>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</si>
  <si>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</si>
  <si>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</si>
  <si>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</si>
  <si>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</si>
  <si>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</si>
  <si>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</si>
  <si>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</si>
  <si>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</si>
  <si>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</si>
  <si>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</si>
  <si>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</si>
  <si>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</si>
  <si>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</si>
  <si>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</si>
  <si>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</si>
  <si>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</si>
  <si>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</si>
  <si>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</si>
  <si>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</si>
  <si>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</si>
  <si>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</si>
  <si>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</si>
  <si>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</si>
  <si>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</si>
  <si>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</si>
  <si>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</si>
  <si>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</si>
  <si>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</si>
  <si>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</si>
  <si>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</si>
  <si>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</si>
  <si>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</si>
  <si>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</si>
  <si>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</si>
  <si>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</si>
  <si>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</si>
  <si>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</si>
  <si>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</si>
  <si>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</si>
  <si>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</si>
  <si>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</si>
  <si>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</si>
  <si>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</si>
  <si>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</si>
  <si>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</si>
  <si>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</si>
  <si>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</si>
  <si>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</si>
  <si>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</si>
  <si>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</si>
  <si>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</si>
  <si>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</si>
  <si>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</si>
  <si>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</si>
  <si>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</si>
  <si>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</si>
  <si>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</si>
  <si>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</si>
  <si>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</si>
  <si>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</si>
  <si>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</si>
  <si>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</si>
  <si>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</si>
  <si>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</si>
  <si>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</si>
  <si>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</si>
  <si>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</si>
  <si>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</si>
  <si>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</si>
  <si>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</si>
  <si>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</si>
  <si>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</si>
  <si>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</si>
  <si>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</si>
  <si>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</si>
  <si>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</si>
  <si>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</si>
  <si>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</si>
  <si>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</si>
  <si>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</si>
  <si>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</si>
  <si>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</si>
  <si>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</si>
  <si>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</si>
  <si>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</si>
  <si>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</si>
  <si>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</si>
  <si>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</si>
  <si>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</si>
  <si>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</si>
  <si>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</si>
  <si>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</si>
  <si>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</si>
  <si>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</si>
  <si>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</si>
  <si>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</si>
  <si>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</si>
  <si>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</si>
  <si>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</si>
  <si>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</si>
  <si>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</si>
  <si>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</si>
  <si>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</si>
  <si>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</si>
  <si>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</si>
  <si>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</si>
  <si>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</si>
  <si>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</si>
  <si>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</si>
  <si>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</si>
  <si>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</si>
  <si>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</si>
  <si>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</si>
  <si>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</si>
  <si>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</si>
  <si>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</si>
  <si>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</si>
  <si>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</si>
  <si>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</si>
  <si>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</si>
  <si>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</si>
  <si>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</si>
  <si>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</si>
  <si>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</si>
  <si>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</si>
  <si>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</si>
  <si>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</si>
  <si>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</si>
  <si>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</si>
  <si>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</si>
  <si>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</si>
  <si>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</si>
  <si>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</si>
  <si>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</si>
  <si>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</si>
  <si>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</si>
  <si>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</si>
  <si>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</si>
  <si>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</si>
  <si>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</si>
  <si>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</si>
  <si>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</si>
  <si>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</si>
  <si>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</si>
  <si>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</si>
  <si>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</si>
  <si>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</si>
  <si>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</si>
  <si>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</si>
  <si>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</si>
  <si>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</si>
  <si>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</si>
  <si>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</si>
  <si>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</si>
  <si>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</si>
  <si>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</si>
  <si>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</si>
  <si>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</si>
  <si>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</si>
  <si>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</si>
  <si>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</si>
  <si>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</si>
  <si>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</si>
  <si>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</si>
  <si>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</si>
  <si>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</si>
  <si>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</si>
  <si>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</si>
  <si>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</si>
  <si>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</si>
  <si>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</si>
  <si>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</si>
  <si>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</si>
  <si>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</si>
  <si>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</si>
  <si>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</si>
  <si>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</si>
  <si>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</si>
  <si>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</si>
  <si>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</si>
  <si>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</si>
  <si>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</si>
  <si>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</si>
  <si>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</si>
  <si>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</si>
  <si>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</si>
  <si>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</si>
  <si>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</si>
  <si>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</si>
  <si>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</si>
  <si>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</si>
  <si>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</si>
  <si>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</si>
  <si>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</si>
  <si>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</si>
  <si>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</si>
  <si>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</si>
  <si>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</si>
  <si>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</si>
  <si>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</si>
  <si>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</si>
  <si>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</si>
  <si>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</si>
  <si>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</si>
  <si>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</si>
  <si>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</si>
  <si>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</si>
  <si>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</si>
  <si>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</si>
  <si>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</si>
  <si>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</si>
  <si>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</si>
  <si>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</si>
  <si>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</si>
  <si>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</si>
  <si>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</si>
  <si>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</si>
  <si>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</si>
  <si>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</si>
  <si>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</si>
  <si>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</si>
  <si>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</si>
  <si>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</si>
  <si>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</si>
  <si>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</si>
  <si>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</si>
  <si>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</si>
  <si>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</si>
  <si>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</si>
  <si>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</si>
  <si>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</si>
  <si>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</si>
  <si>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</si>
  <si>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</si>
  <si>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</si>
  <si>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</si>
  <si>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</si>
  <si>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</si>
  <si>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</si>
  <si>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</si>
  <si>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</si>
  <si>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</si>
  <si>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</si>
  <si>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</si>
  <si>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</si>
  <si>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</si>
  <si>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</si>
  <si>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</si>
  <si>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</si>
  <si>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</si>
  <si>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</si>
  <si>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</si>
  <si>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</si>
  <si>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</si>
  <si>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</si>
  <si>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</si>
  <si>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</si>
  <si>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</si>
  <si>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</si>
  <si>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</si>
  <si>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</si>
  <si>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</si>
  <si>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</si>
  <si>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</si>
  <si>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</si>
  <si>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</si>
  <si>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</si>
  <si>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</si>
  <si>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</si>
  <si>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</si>
  <si>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</si>
  <si>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</si>
  <si>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</si>
  <si>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</si>
  <si>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</si>
  <si>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</si>
  <si>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</si>
  <si>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</si>
  <si>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</si>
  <si>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</si>
  <si>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</si>
  <si>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</si>
  <si>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</si>
  <si>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</si>
  <si>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</si>
  <si>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</si>
  <si>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</si>
  <si>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</si>
  <si>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</si>
  <si>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</si>
  <si>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</si>
  <si>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</si>
  <si>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</si>
  <si>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</si>
  <si>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</si>
  <si>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</si>
  <si>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</si>
  <si>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</si>
  <si>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</si>
  <si>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</si>
  <si>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</si>
  <si>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</si>
  <si>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</si>
  <si>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</si>
  <si>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</si>
  <si>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</si>
  <si>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</si>
  <si>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</si>
  <si>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</si>
  <si>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</si>
  <si>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</si>
  <si>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</si>
  <si>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</si>
  <si>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</si>
  <si>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</si>
  <si>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</si>
  <si>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</si>
  <si>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</si>
  <si>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</si>
  <si>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</si>
  <si>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</si>
  <si>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</si>
  <si>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</si>
  <si>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</si>
  <si>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</si>
  <si>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</si>
  <si>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</si>
  <si>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</si>
  <si>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</si>
  <si>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</si>
  <si>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</si>
  <si>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</si>
  <si>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</si>
  <si>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</si>
  <si>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</si>
  <si>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</si>
  <si>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</si>
  <si>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</si>
  <si>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</si>
  <si>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</si>
  <si>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</si>
  <si>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</si>
  <si>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</si>
  <si>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</si>
  <si>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</si>
  <si>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</si>
  <si>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</si>
  <si>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</si>
  <si>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</si>
  <si>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</si>
  <si>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</si>
  <si>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</si>
  <si>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</si>
  <si>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</si>
  <si>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</si>
  <si>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</si>
  <si>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</si>
  <si>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</si>
  <si>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</si>
  <si>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</si>
  <si>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</si>
  <si>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</si>
  <si>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</si>
  <si>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</si>
  <si>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</si>
  <si>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</si>
  <si>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</si>
  <si>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</si>
  <si>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</si>
  <si>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</si>
  <si>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</si>
  <si>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</si>
  <si>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</si>
  <si>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</si>
  <si>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</si>
  <si>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</si>
  <si>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</si>
  <si>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</si>
  <si>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</si>
  <si>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</si>
  <si>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</si>
  <si>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</si>
  <si>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</si>
  <si>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</si>
  <si>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</si>
  <si>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</si>
  <si>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</si>
  <si>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</si>
  <si>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</si>
  <si>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</si>
  <si>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</si>
  <si>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</si>
  <si>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</si>
  <si>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</si>
  <si>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</si>
  <si>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</si>
  <si>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</si>
  <si>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</si>
  <si>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</si>
  <si>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</si>
  <si>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</si>
  <si>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</si>
  <si>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</si>
  <si>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</si>
  <si>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</si>
  <si>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</si>
  <si>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</si>
  <si>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</si>
  <si>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</si>
  <si>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</si>
  <si>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</si>
  <si>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</si>
  <si>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</si>
  <si>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</si>
  <si>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</si>
  <si>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</si>
  <si>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</si>
  <si>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</si>
  <si>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</si>
  <si>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</si>
  <si>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</si>
  <si>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</si>
  <si>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</si>
  <si>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</si>
  <si>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</si>
  <si>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</si>
  <si>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</si>
  <si>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</si>
  <si>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</si>
  <si>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</si>
  <si>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</si>
  <si>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</si>
  <si>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</si>
  <si>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</si>
  <si>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</si>
  <si>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</si>
  <si>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</si>
  <si>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</si>
  <si>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</si>
  <si>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</si>
  <si>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</si>
  <si>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</si>
  <si>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</si>
  <si>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</si>
  <si>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</si>
  <si>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</si>
  <si>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</si>
  <si>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</si>
  <si>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</si>
  <si>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</si>
  <si>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</si>
  <si>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</si>
  <si>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</si>
  <si>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</si>
  <si>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</si>
  <si>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</si>
  <si>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</si>
  <si>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</si>
  <si>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</si>
  <si>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</si>
  <si>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</si>
  <si>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</si>
  <si>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</si>
  <si>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</si>
  <si>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</si>
  <si>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</si>
  <si>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</si>
  <si>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</si>
  <si>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</si>
  <si>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</si>
  <si>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</si>
  <si>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</si>
  <si>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</si>
  <si>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</si>
  <si>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</si>
  <si>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</si>
  <si>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</si>
  <si>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</si>
  <si>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</si>
  <si>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</si>
  <si>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</si>
  <si>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</si>
  <si>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</si>
  <si>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</si>
  <si>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</si>
  <si>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</si>
  <si>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</si>
  <si>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</si>
  <si>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</si>
  <si>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</si>
  <si>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</si>
  <si>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</si>
  <si>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</si>
  <si>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</si>
  <si>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</si>
  <si>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</si>
  <si>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</si>
  <si>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</si>
  <si>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</si>
  <si>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</si>
  <si>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</si>
  <si>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</si>
  <si>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</si>
  <si>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</si>
  <si>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</si>
  <si>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</si>
  <si>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</si>
  <si>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</si>
  <si>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</si>
  <si>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</si>
  <si>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</si>
  <si>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</si>
  <si>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</si>
  <si>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</si>
  <si>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</si>
  <si>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</si>
  <si>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</si>
  <si>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</si>
  <si>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</si>
  <si>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</si>
  <si>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</si>
  <si>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</si>
  <si>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</si>
  <si>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</si>
  <si>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</si>
  <si>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</si>
  <si>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</si>
  <si>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</si>
  <si>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</si>
  <si>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</si>
  <si>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</si>
  <si>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</si>
  <si>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</si>
  <si>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</si>
  <si>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</si>
  <si>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</si>
  <si>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</si>
  <si>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</si>
  <si>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</si>
  <si>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</si>
  <si>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</si>
  <si>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</si>
  <si>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</si>
  <si>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</si>
  <si>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</si>
  <si>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</si>
  <si>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</si>
  <si>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</si>
  <si>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</si>
  <si>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</si>
  <si>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</si>
  <si>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</si>
  <si>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</si>
  <si>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</si>
  <si>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</si>
  <si>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</si>
  <si>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</si>
  <si>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</si>
  <si>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</si>
  <si>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</si>
  <si>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</si>
  <si>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</si>
  <si>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</si>
  <si>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</si>
  <si>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</si>
  <si>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</si>
  <si>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</si>
  <si>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</si>
  <si>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</si>
  <si>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</si>
  <si>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</si>
  <si>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</si>
  <si>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</si>
  <si>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</si>
  <si>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</si>
  <si>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</si>
  <si>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</si>
  <si>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</si>
  <si>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</si>
  <si>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</si>
  <si>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</si>
  <si>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</si>
  <si>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</si>
  <si>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</si>
  <si>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</si>
  <si>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</si>
  <si>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</si>
  <si>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</si>
  <si>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</si>
  <si>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</si>
  <si>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</si>
  <si>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</si>
  <si>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</si>
  <si>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</si>
  <si>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</si>
  <si>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</si>
  <si>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</si>
  <si>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</si>
  <si>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</si>
  <si>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</si>
  <si>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</si>
  <si>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</si>
  <si>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</si>
  <si>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</si>
  <si>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</si>
  <si>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</si>
  <si>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</si>
  <si>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</si>
  <si>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</si>
  <si>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</si>
  <si>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</si>
  <si>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</si>
  <si>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</si>
  <si>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</si>
  <si>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</si>
  <si>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</si>
  <si>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</si>
  <si>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</si>
  <si>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</si>
  <si>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</si>
  <si>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</si>
  <si>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</si>
  <si>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</si>
  <si>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</si>
  <si>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</si>
  <si>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</si>
  <si>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</si>
  <si>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</si>
  <si>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</si>
  <si>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</si>
  <si>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</si>
  <si>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</si>
  <si>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</si>
  <si>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</si>
  <si>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</si>
  <si>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</si>
  <si>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</si>
  <si>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</si>
  <si>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</si>
  <si>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</si>
  <si>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</si>
  <si>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</si>
  <si>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</si>
  <si>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</si>
  <si>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</si>
  <si>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</si>
  <si>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</si>
  <si>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</si>
  <si>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</si>
  <si>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</si>
  <si>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</si>
  <si>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</si>
  <si>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</si>
  <si>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</si>
  <si>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</si>
  <si>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</si>
  <si>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</si>
  <si>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</si>
  <si>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</si>
  <si>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</si>
  <si>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</si>
  <si>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</si>
  <si>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</si>
  <si>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</si>
  <si>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</si>
  <si>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</si>
  <si>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</si>
  <si>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</si>
  <si>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</si>
  <si>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</si>
  <si>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</si>
  <si>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</si>
  <si>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</si>
  <si>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</si>
  <si>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</si>
  <si>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</si>
  <si>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</si>
  <si>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</si>
  <si>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</si>
  <si>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</si>
  <si>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</si>
  <si>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</si>
  <si>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</si>
  <si>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</si>
  <si>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</si>
  <si>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</si>
  <si>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</si>
  <si>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</si>
  <si>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</si>
  <si>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</si>
  <si>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</si>
  <si>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</si>
  <si>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</si>
  <si>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</si>
  <si>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</si>
  <si>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</si>
  <si>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</si>
  <si>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</si>
  <si>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</si>
  <si>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</si>
  <si>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</si>
  <si>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</si>
  <si>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</si>
  <si>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</si>
  <si>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</si>
  <si>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</si>
  <si>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</si>
  <si>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</si>
  <si>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</si>
  <si>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</si>
  <si>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</si>
  <si>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</si>
  <si>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</si>
  <si>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</si>
  <si>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</si>
  <si>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</si>
  <si>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</si>
  <si>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</si>
  <si>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</si>
  <si>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</si>
  <si>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</si>
  <si>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</si>
  <si>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</si>
  <si>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</si>
  <si>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</si>
  <si>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</si>
  <si>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</si>
  <si>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</si>
  <si>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</si>
  <si>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</si>
  <si>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</si>
  <si>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</si>
  <si>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</si>
  <si>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</si>
  <si>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</si>
  <si>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</si>
  <si>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</si>
  <si>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</si>
  <si>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</si>
  <si>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</si>
  <si>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</si>
  <si>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</si>
  <si>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</si>
  <si>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</si>
  <si>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</si>
  <si>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</si>
  <si>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</si>
  <si>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</si>
  <si>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</si>
  <si>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</si>
  <si>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</si>
  <si>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</si>
  <si>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</si>
  <si>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</si>
  <si>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</si>
  <si>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</si>
  <si>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</si>
  <si>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</si>
  <si>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</si>
  <si>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</si>
  <si>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</si>
  <si>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</si>
  <si>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</si>
  <si>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</si>
  <si>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</si>
  <si>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</si>
  <si>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</si>
  <si>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</si>
  <si>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</si>
  <si>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</si>
  <si>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</si>
  <si>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</si>
  <si>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</si>
  <si>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</si>
  <si>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</si>
  <si>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</si>
  <si>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</si>
  <si>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</si>
  <si>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</si>
  <si>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</si>
  <si>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</si>
  <si>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</si>
  <si>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</si>
  <si>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</si>
  <si>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</si>
  <si>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</si>
  <si>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</si>
  <si>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</si>
  <si>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</si>
  <si>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</si>
  <si>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</si>
  <si>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</si>
  <si>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</si>
  <si>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</si>
  <si>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</si>
  <si>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</si>
  <si>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</si>
  <si>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</si>
  <si>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</si>
  <si>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</si>
  <si>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</si>
  <si>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</si>
  <si>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</si>
  <si>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</si>
  <si>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</si>
  <si>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</si>
  <si>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</si>
  <si>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</si>
  <si>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</si>
  <si>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</si>
  <si>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</si>
  <si>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</si>
  <si>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</si>
  <si>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</si>
  <si>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</si>
  <si>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</si>
  <si>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</si>
  <si>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</si>
  <si>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</si>
  <si>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</si>
  <si>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</si>
  <si>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</si>
  <si>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</si>
  <si>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</si>
  <si>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</si>
  <si>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</si>
  <si>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</si>
  <si>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</si>
  <si>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</si>
  <si>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</si>
  <si>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</si>
  <si>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</si>
  <si>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</si>
  <si>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</si>
  <si>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</si>
  <si>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</si>
  <si>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</si>
  <si>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</si>
  <si>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</si>
  <si>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</si>
  <si>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</si>
  <si>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</si>
  <si>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</si>
  <si>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</si>
  <si>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</si>
  <si>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</si>
  <si>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</si>
  <si>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</si>
  <si>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</si>
  <si>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</si>
  <si>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</si>
  <si>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</si>
  <si>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</si>
  <si>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</si>
  <si>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</si>
  <si>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</si>
  <si>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</si>
  <si>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</si>
  <si>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</si>
  <si>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</si>
  <si>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</si>
  <si>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</si>
  <si>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</si>
  <si>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</si>
  <si>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</si>
  <si>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</si>
  <si>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</si>
  <si>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</si>
  <si>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</si>
  <si>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</si>
  <si>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</si>
  <si>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</si>
  <si>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</si>
  <si>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</si>
  <si>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</si>
  <si>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</si>
  <si>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</si>
  <si>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</si>
  <si>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</si>
  <si>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</si>
  <si>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</si>
  <si>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</si>
  <si>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</si>
  <si>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</si>
  <si>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</si>
  <si>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</si>
  <si>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</si>
  <si>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</si>
  <si>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</si>
  <si>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</si>
  <si>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</si>
  <si>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</si>
  <si>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</si>
  <si>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</si>
  <si>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</si>
  <si>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</si>
  <si>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</si>
  <si>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</si>
  <si>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</si>
  <si>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</si>
  <si>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</si>
  <si>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</si>
  <si>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</si>
  <si>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</si>
  <si>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</si>
  <si>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</si>
  <si>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</si>
  <si>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</si>
  <si>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</si>
  <si>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</si>
  <si>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</si>
  <si>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</si>
  <si>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</si>
  <si>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</si>
  <si>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</si>
  <si>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</si>
  <si>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</si>
  <si>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</si>
  <si>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</si>
  <si>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</si>
  <si>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</si>
  <si>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</si>
  <si>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</si>
  <si>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</si>
  <si>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</si>
  <si>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</si>
  <si>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</si>
  <si>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</si>
  <si>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</si>
  <si>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</si>
  <si>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</si>
  <si>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</si>
  <si>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</si>
  <si>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</si>
  <si>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</si>
  <si>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</si>
  <si>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</si>
  <si>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</si>
  <si>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</si>
  <si>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</si>
  <si>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</si>
  <si>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</si>
  <si>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</si>
  <si>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</si>
  <si>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</si>
  <si>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</si>
  <si>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</si>
  <si>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</si>
  <si>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</si>
  <si>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</si>
  <si>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</si>
  <si>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</si>
  <si>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</si>
  <si>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</si>
  <si>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</si>
  <si>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</si>
  <si>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</si>
  <si>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</si>
  <si>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</si>
  <si>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</si>
  <si>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</si>
  <si>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</si>
  <si>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</si>
  <si>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</si>
  <si>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</si>
  <si>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</si>
  <si>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</si>
  <si>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</si>
  <si>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</si>
  <si>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</si>
  <si>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</si>
  <si>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</si>
  <si>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</si>
  <si>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</si>
  <si>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</si>
  <si>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</si>
  <si>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</si>
  <si>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</si>
  <si>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</si>
  <si>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</si>
  <si>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</si>
  <si>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</si>
  <si>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</si>
  <si>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</si>
  <si>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</si>
  <si>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</si>
  <si>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</si>
  <si>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</si>
  <si>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</si>
  <si>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</si>
  <si>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</si>
  <si>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</si>
  <si>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</si>
  <si>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</si>
  <si>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</si>
  <si>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</si>
  <si>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</si>
  <si>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</si>
  <si>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</si>
  <si>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</si>
  <si>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</si>
  <si>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</si>
  <si>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</si>
  <si>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</si>
  <si>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</si>
  <si>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</si>
  <si>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</si>
  <si>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</si>
  <si>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</si>
  <si>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</si>
  <si>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</si>
  <si>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</si>
  <si>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</si>
  <si>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</si>
  <si>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</si>
  <si>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</si>
  <si>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</si>
  <si>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</si>
  <si>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</si>
  <si>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</si>
  <si>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</si>
  <si>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</si>
  <si>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</si>
  <si>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</si>
  <si>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</si>
  <si>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</si>
  <si>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</si>
  <si>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</si>
  <si>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</si>
  <si>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</si>
  <si>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</si>
  <si>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</si>
  <si>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</si>
  <si>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</si>
  <si>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</si>
  <si>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</si>
  <si>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</si>
  <si>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</si>
  <si>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</si>
  <si>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</si>
  <si>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</si>
  <si>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</si>
  <si>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</si>
  <si>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</si>
  <si>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</si>
  <si>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</si>
  <si>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</si>
  <si>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</si>
  <si>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</si>
  <si>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</si>
  <si>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</si>
  <si>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</si>
  <si>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</si>
  <si>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</si>
  <si>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</si>
  <si>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</si>
  <si>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</si>
  <si>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</si>
  <si>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</si>
  <si>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</si>
  <si>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</si>
  <si>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</si>
  <si>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</si>
  <si>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</si>
  <si>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</si>
  <si>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</si>
  <si>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</si>
  <si>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</si>
  <si>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</si>
  <si>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</si>
  <si>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</si>
  <si>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</si>
  <si>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</si>
  <si>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</si>
  <si>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</si>
  <si>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</si>
  <si>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</si>
  <si>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</si>
  <si>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</si>
  <si>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</si>
  <si>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</si>
  <si>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</si>
  <si>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</si>
  <si>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</si>
  <si>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</si>
  <si>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</si>
  <si>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</si>
  <si>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</si>
  <si>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</si>
  <si>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</si>
  <si>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</si>
  <si>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</si>
  <si>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</si>
  <si>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</si>
  <si>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</si>
  <si>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</si>
  <si>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</si>
  <si>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</si>
  <si>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</si>
  <si>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</si>
  <si>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</si>
  <si>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</si>
  <si>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</si>
  <si>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</si>
  <si>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</si>
  <si>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</si>
  <si>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</si>
  <si>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</si>
  <si>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</si>
  <si>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</si>
  <si>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</si>
  <si>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</si>
  <si>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</si>
  <si>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</si>
  <si>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</si>
  <si>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</si>
  <si>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</si>
  <si>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</si>
  <si>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</si>
  <si>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</si>
  <si>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</si>
  <si>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</si>
  <si>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</si>
  <si>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</si>
  <si>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</si>
  <si>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</si>
  <si>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</si>
  <si>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</si>
  <si>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</si>
  <si>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</si>
  <si>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</si>
  <si>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</si>
  <si>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</si>
  <si>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</si>
  <si>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</si>
  <si>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</si>
  <si>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</si>
  <si>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</si>
  <si>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</si>
  <si>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</si>
  <si>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</si>
  <si>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</si>
  <si>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</si>
  <si>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</si>
  <si>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</si>
  <si>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</si>
  <si>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</si>
  <si>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</si>
  <si>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</si>
  <si>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</si>
  <si>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</si>
  <si>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</si>
  <si>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</si>
  <si>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</si>
  <si>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</si>
  <si>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</si>
  <si>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</si>
  <si>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</si>
  <si>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</si>
  <si>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</si>
  <si>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</si>
  <si>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</si>
  <si>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</si>
  <si>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</si>
  <si>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</si>
  <si>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</si>
  <si>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</si>
  <si>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</si>
  <si>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</si>
  <si>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</si>
  <si>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</si>
  <si>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</si>
  <si>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</si>
  <si>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</si>
  <si>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</si>
  <si>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</si>
  <si>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</si>
  <si>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</si>
  <si>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</si>
  <si>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</si>
  <si>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</si>
  <si>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</si>
  <si>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</si>
  <si>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</si>
  <si>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</si>
  <si>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</si>
  <si>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</si>
  <si>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</si>
  <si>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</si>
  <si>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</si>
  <si>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</si>
  <si>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</si>
  <si>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</si>
  <si>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</si>
  <si>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</si>
  <si>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</si>
  <si>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</si>
  <si>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</si>
  <si>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</si>
  <si>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</si>
  <si>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</si>
  <si>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</si>
  <si>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</si>
  <si>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</si>
  <si>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</si>
  <si>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</si>
  <si>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</si>
  <si>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</si>
  <si>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</si>
  <si>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</si>
  <si>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</si>
  <si>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</si>
  <si>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</si>
  <si>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</si>
  <si>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</si>
  <si>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</si>
  <si>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</si>
  <si>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</si>
  <si>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</si>
  <si>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</si>
  <si>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</si>
  <si>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</si>
  <si>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</si>
  <si>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</si>
  <si>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</si>
  <si>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</si>
  <si>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</si>
  <si>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</si>
  <si>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</si>
  <si>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</si>
  <si>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</si>
  <si>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</si>
  <si>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</si>
  <si>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</si>
  <si>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</si>
  <si>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</si>
  <si>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</si>
  <si>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</si>
  <si>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</si>
  <si>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</si>
  <si>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</si>
  <si>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</si>
  <si>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</si>
  <si>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</si>
  <si>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</si>
  <si>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</si>
  <si>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</si>
  <si>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</si>
  <si>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</si>
  <si>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</si>
  <si>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</si>
  <si>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</si>
  <si>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</si>
  <si>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</si>
  <si>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</si>
  <si>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</si>
  <si>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</si>
  <si>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</si>
  <si>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</si>
  <si>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</si>
  <si>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</si>
  <si>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</si>
  <si>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</si>
  <si>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</si>
  <si>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</si>
  <si>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</si>
  <si>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</si>
  <si>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</si>
  <si>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</si>
  <si>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</si>
  <si>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</si>
  <si>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</si>
  <si>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</si>
  <si>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</si>
  <si>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</si>
  <si>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</si>
  <si>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</si>
  <si>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</si>
  <si>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</si>
  <si>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</si>
  <si>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</si>
  <si>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</si>
  <si>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</si>
  <si>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</si>
  <si>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</si>
  <si>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</si>
  <si>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</si>
  <si>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</si>
  <si>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</si>
  <si>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</si>
  <si>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</si>
  <si>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</si>
  <si>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</si>
  <si>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</si>
  <si>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</si>
  <si>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</si>
  <si>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</si>
  <si>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</si>
  <si>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</si>
  <si>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</si>
  <si>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</si>
  <si>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</si>
  <si>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</si>
  <si>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</si>
  <si>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</si>
  <si>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</si>
  <si>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</si>
  <si>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</si>
  <si>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</si>
  <si>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</si>
  <si>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</si>
  <si>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</si>
  <si>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</si>
  <si>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</si>
  <si>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</si>
  <si>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</si>
  <si>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</si>
  <si>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</si>
  <si>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</si>
  <si>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</si>
  <si>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</si>
  <si>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</si>
  <si>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</si>
  <si>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</si>
  <si>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</si>
  <si>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</si>
  <si>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</si>
  <si>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</si>
  <si>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</si>
  <si>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</si>
  <si>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</si>
  <si>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</si>
  <si>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</si>
  <si>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</si>
  <si>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</si>
  <si>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</si>
  <si>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</si>
  <si>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</si>
  <si>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</si>
  <si>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</si>
  <si>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</si>
  <si>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</si>
  <si>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</si>
  <si>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</si>
  <si>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</si>
  <si>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</si>
  <si>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</si>
  <si>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</si>
  <si>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</si>
  <si>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</si>
  <si>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</si>
  <si>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</si>
  <si>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</si>
  <si>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</si>
  <si>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</si>
  <si>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</si>
  <si>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</si>
  <si>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</si>
  <si>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</si>
  <si>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</si>
  <si>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</si>
  <si>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</si>
  <si>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</si>
  <si>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</si>
  <si>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</si>
  <si>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</si>
  <si>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</si>
  <si>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</si>
  <si>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</si>
  <si>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</si>
  <si>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</si>
  <si>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</si>
  <si>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</si>
  <si>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</si>
  <si>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</si>
  <si>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</si>
  <si>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</si>
  <si>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</si>
  <si>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</si>
  <si>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</si>
  <si>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</si>
  <si>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</si>
  <si>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</si>
  <si>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</si>
  <si>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</si>
  <si>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</si>
  <si>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</si>
  <si>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</si>
  <si>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</si>
  <si>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</si>
  <si>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</si>
  <si>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</si>
  <si>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</si>
  <si>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</si>
  <si>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</si>
  <si>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</si>
  <si>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</si>
  <si>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</si>
  <si>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</si>
  <si>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</si>
  <si>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</si>
  <si>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</si>
  <si>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</si>
  <si>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</si>
  <si>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</si>
  <si>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</si>
  <si>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</si>
  <si>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</si>
  <si>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</si>
  <si>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</si>
  <si>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</si>
  <si>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</si>
  <si>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</si>
  <si>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</si>
  <si>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</si>
  <si>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</si>
  <si>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</si>
  <si>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</si>
  <si>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</si>
  <si>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</si>
  <si>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</si>
  <si>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</si>
  <si>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</si>
  <si>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</si>
  <si>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</si>
  <si>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</si>
  <si>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</si>
  <si>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</si>
  <si>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</si>
  <si>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</si>
  <si>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</si>
  <si>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</si>
  <si>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</si>
  <si>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</si>
  <si>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</si>
  <si>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</si>
  <si>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</si>
  <si>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</si>
  <si>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</si>
  <si>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</si>
  <si>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</si>
  <si>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</si>
  <si>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</si>
  <si>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</si>
  <si>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</si>
  <si>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</si>
  <si>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</si>
  <si>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</si>
  <si>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</si>
  <si>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</si>
  <si>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</si>
  <si>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</si>
  <si>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</si>
  <si>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</si>
  <si>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</si>
  <si>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</si>
  <si>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</si>
  <si>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</si>
  <si>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</si>
  <si>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</si>
  <si>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</si>
  <si>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</si>
  <si>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</si>
  <si>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</si>
  <si>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</si>
  <si>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</si>
  <si>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</si>
  <si>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</si>
  <si>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</si>
  <si>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</si>
  <si>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</si>
  <si>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</si>
  <si>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</si>
  <si>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</si>
  <si>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</si>
  <si>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</si>
  <si>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</si>
  <si>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</si>
  <si>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</si>
  <si>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</si>
  <si>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</si>
  <si>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</si>
  <si>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</si>
  <si>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</si>
  <si>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</si>
  <si>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</si>
  <si>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</si>
  <si>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</si>
  <si>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</si>
  <si>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</si>
  <si>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</si>
  <si>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</si>
  <si>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</si>
  <si>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</si>
  <si>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</si>
  <si>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</si>
  <si>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</si>
  <si>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</si>
  <si>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</si>
  <si>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</si>
  <si>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</si>
  <si>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</si>
  <si>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</si>
  <si>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</si>
  <si>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</si>
  <si>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</si>
  <si>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</si>
  <si>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</si>
  <si>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</si>
  <si>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</si>
  <si>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</si>
  <si>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</si>
  <si>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</si>
  <si>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</si>
  <si>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</si>
  <si>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</si>
  <si>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</si>
  <si>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</si>
  <si>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</si>
  <si>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</si>
  <si>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</si>
  <si>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</si>
  <si>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</si>
  <si>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</si>
  <si>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</si>
  <si>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</si>
  <si>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</si>
  <si>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</si>
  <si>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</si>
  <si>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</si>
  <si>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</si>
  <si>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</si>
  <si>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</si>
  <si>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</si>
  <si>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</si>
  <si>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</si>
  <si>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</si>
  <si>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</si>
  <si>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</si>
  <si>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</si>
  <si>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</si>
  <si>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</si>
  <si>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</si>
  <si>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</si>
  <si>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</si>
  <si>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</si>
  <si>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</si>
  <si>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</si>
  <si>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</si>
  <si>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</si>
  <si>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</si>
  <si>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</si>
  <si>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</si>
  <si>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</si>
  <si>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</si>
  <si>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</si>
  <si>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</si>
  <si>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</si>
  <si>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</si>
  <si>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</si>
  <si>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</si>
  <si>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</si>
  <si>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</si>
  <si>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</si>
  <si>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</si>
  <si>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</si>
  <si>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</si>
  <si>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</si>
  <si>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</si>
  <si>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</si>
  <si>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</si>
  <si>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</si>
  <si>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</si>
  <si>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</si>
  <si>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</si>
  <si>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</si>
  <si>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</si>
  <si>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</si>
  <si>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</si>
  <si>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</si>
  <si>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</si>
  <si>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</si>
  <si>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</si>
  <si>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</si>
  <si>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</si>
  <si>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</si>
  <si>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</si>
  <si>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</si>
  <si>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</si>
  <si>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</si>
  <si>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</si>
  <si>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</si>
  <si>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</si>
  <si>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</si>
  <si>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</si>
  <si>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</si>
  <si>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</si>
  <si>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</si>
  <si>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</si>
  <si>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</si>
  <si>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</si>
  <si>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</si>
  <si>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</si>
  <si>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</si>
  <si>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</si>
  <si>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</si>
  <si>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</si>
  <si>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</si>
  <si>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</si>
  <si>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</si>
  <si>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</si>
  <si>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</si>
  <si>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</si>
  <si>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</si>
  <si>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</si>
  <si>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</si>
  <si>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</si>
  <si>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</si>
  <si>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</si>
  <si>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</si>
  <si>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</si>
  <si>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</si>
  <si>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</si>
  <si>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</si>
  <si>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</si>
  <si>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</si>
  <si>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</si>
  <si>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</si>
  <si>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</si>
  <si>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</si>
  <si>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</si>
  <si>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</si>
  <si>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</si>
  <si>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</si>
  <si>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</si>
  <si>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</si>
  <si>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</si>
  <si>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</si>
  <si>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</si>
  <si>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</si>
  <si>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</si>
  <si>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</si>
  <si>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</si>
  <si>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</si>
  <si>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</si>
  <si>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</si>
  <si>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</si>
  <si>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</si>
  <si>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</si>
  <si>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</si>
  <si>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</si>
  <si>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</si>
  <si>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</si>
  <si>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</si>
  <si>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</si>
  <si>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</si>
  <si>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</si>
  <si>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</si>
  <si>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</si>
  <si>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</si>
  <si>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</si>
  <si>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</si>
  <si>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</si>
  <si>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</si>
  <si>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</si>
  <si>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</si>
  <si>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</si>
  <si>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</si>
  <si>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</si>
  <si>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</si>
  <si>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</si>
  <si>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</si>
  <si>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</si>
  <si>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</si>
  <si>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</si>
  <si>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</si>
  <si>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</si>
  <si>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</si>
  <si>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</si>
  <si>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</si>
  <si>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</si>
  <si>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</si>
  <si>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</si>
  <si>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</si>
  <si>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</si>
  <si>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</si>
  <si>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</si>
  <si>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</si>
  <si>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</si>
  <si>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</si>
  <si>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</si>
  <si>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</si>
  <si>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</si>
  <si>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</si>
  <si>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</si>
  <si>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</si>
  <si>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</si>
  <si>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</si>
  <si>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</si>
  <si>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</si>
  <si>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</si>
  <si>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</si>
  <si>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</si>
  <si>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</si>
  <si>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</si>
  <si>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</si>
  <si>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</si>
  <si>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</si>
  <si>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</si>
  <si>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</si>
  <si>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</si>
  <si>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</si>
  <si>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</si>
  <si>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</si>
  <si>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</si>
  <si>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</si>
  <si>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</si>
  <si>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</si>
  <si>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</si>
  <si>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</si>
  <si>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</si>
  <si>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</si>
  <si>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</si>
  <si>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</si>
  <si>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</si>
  <si>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</si>
  <si>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</si>
  <si>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</si>
  <si>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</si>
  <si>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</si>
  <si>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</si>
  <si>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</si>
  <si>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</si>
  <si>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</si>
  <si>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</si>
  <si>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</si>
  <si>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</si>
  <si>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</si>
  <si>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</si>
  <si>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</si>
  <si>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</si>
  <si>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</si>
  <si>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</si>
  <si>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</si>
  <si>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</si>
  <si>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</si>
  <si>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</si>
  <si>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</si>
  <si>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</si>
  <si>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</si>
  <si>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</si>
  <si>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</si>
  <si>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</si>
  <si>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</si>
  <si>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</si>
  <si>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</si>
  <si>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</si>
  <si>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</si>
  <si>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</si>
  <si>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</si>
  <si>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</si>
  <si>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</si>
  <si>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</si>
  <si>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</si>
  <si>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</si>
  <si>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</si>
  <si>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</si>
  <si>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</si>
  <si>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</si>
  <si>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</si>
  <si>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</si>
  <si>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</si>
  <si>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</si>
  <si>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</si>
  <si>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</si>
  <si>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</si>
  <si>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</si>
  <si>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</si>
  <si>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</si>
  <si>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</si>
  <si>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</si>
  <si>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</si>
  <si>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</si>
  <si>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</si>
  <si>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</si>
  <si>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</si>
  <si>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</si>
  <si>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</si>
  <si>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</si>
  <si>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</si>
  <si>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</si>
  <si>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</si>
  <si>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</si>
  <si>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</si>
  <si>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</si>
  <si>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</si>
  <si>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</si>
  <si>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</si>
  <si>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</si>
  <si>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</si>
  <si>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</si>
  <si>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</si>
  <si>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</si>
  <si>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</si>
  <si>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</si>
  <si>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</si>
  <si>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</si>
  <si>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</si>
  <si>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</si>
  <si>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</si>
  <si>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</si>
  <si>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</si>
  <si>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</si>
  <si>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</si>
  <si>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</si>
  <si>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</si>
  <si>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</si>
  <si>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</si>
  <si>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</si>
  <si>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</si>
  <si>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</si>
  <si>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</si>
  <si>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</si>
  <si>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</si>
  <si>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</si>
  <si>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</si>
  <si>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</si>
  <si>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</si>
  <si>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</si>
  <si>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</si>
  <si>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</si>
  <si>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</si>
  <si>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</si>
  <si>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</si>
  <si>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</si>
  <si>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</si>
  <si>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</si>
  <si>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</si>
  <si>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</si>
  <si>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</si>
  <si>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</si>
  <si>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</si>
  <si>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</si>
  <si>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</si>
  <si>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</si>
  <si>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</si>
  <si>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</si>
  <si>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</si>
  <si>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</si>
  <si>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</si>
  <si>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</si>
  <si>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</si>
  <si>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</si>
  <si>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</si>
  <si>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</si>
  <si>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</si>
  <si>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</si>
  <si>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</si>
  <si>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</si>
  <si>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</si>
  <si>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</si>
  <si>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</si>
  <si>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</si>
  <si>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</si>
  <si>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</si>
  <si>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</si>
  <si>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</si>
  <si>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</si>
  <si>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</si>
  <si>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</si>
  <si>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</si>
  <si>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</si>
  <si>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</si>
  <si>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</si>
  <si>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</si>
  <si>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</si>
  <si>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</si>
  <si>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</si>
  <si>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</si>
  <si>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</si>
  <si>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</si>
  <si>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</si>
  <si>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</si>
  <si>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</si>
  <si>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</si>
  <si>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</si>
  <si>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</si>
  <si>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</si>
  <si>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</si>
  <si>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</si>
  <si>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</si>
  <si>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</si>
  <si>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</si>
  <si>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</si>
  <si>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</si>
  <si>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</si>
  <si>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</si>
  <si>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</si>
  <si>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</si>
  <si>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</si>
  <si>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</si>
  <si>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</si>
  <si>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</si>
  <si>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</si>
  <si>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</si>
  <si>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</si>
  <si>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</si>
  <si>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</si>
  <si>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</si>
  <si>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</si>
  <si>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</si>
  <si>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</si>
  <si>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</si>
  <si>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</si>
  <si>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</si>
  <si>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</si>
  <si>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</si>
  <si>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</si>
  <si>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</si>
  <si>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</si>
  <si>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</si>
  <si>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</si>
  <si>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</si>
  <si>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</si>
  <si>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</si>
  <si>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</si>
  <si>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</si>
  <si>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</si>
  <si>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</si>
  <si>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</si>
  <si>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</si>
  <si>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</si>
  <si>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</si>
  <si>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</si>
  <si>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</si>
  <si>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</si>
  <si>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</si>
  <si>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</si>
  <si>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</si>
  <si>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</si>
  <si>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</si>
  <si>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</si>
  <si>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</si>
  <si>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</si>
  <si>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</si>
  <si>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</si>
  <si>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</si>
  <si>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</si>
  <si>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</si>
  <si>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</si>
  <si>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</si>
  <si>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</si>
  <si>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</si>
  <si>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</si>
  <si>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</si>
  <si>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</si>
  <si>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</si>
  <si>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</si>
  <si>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</si>
  <si>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</si>
  <si>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</si>
  <si>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</si>
  <si>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</si>
  <si>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</si>
  <si>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</si>
  <si>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</si>
  <si>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</si>
  <si>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</si>
  <si>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</si>
  <si>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</si>
  <si>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</si>
  <si>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</si>
  <si>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</si>
  <si>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</si>
  <si>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</si>
  <si>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</si>
  <si>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</si>
  <si>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</si>
  <si>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</si>
  <si>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</si>
  <si>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</si>
  <si>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</si>
  <si>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</si>
  <si>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</si>
  <si>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</si>
  <si>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</si>
  <si>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</si>
  <si>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</si>
  <si>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</si>
  <si>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</si>
  <si>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</si>
  <si>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</si>
  <si>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</si>
  <si>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</si>
  <si>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</si>
  <si>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</si>
  <si>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</si>
  <si>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</si>
  <si>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</si>
  <si>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</si>
  <si>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</si>
  <si>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</si>
  <si>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</si>
  <si>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</si>
  <si>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</si>
  <si>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</si>
  <si>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</si>
  <si>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</si>
  <si>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</si>
  <si>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</si>
  <si>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</si>
  <si>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</si>
  <si>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</si>
  <si>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</si>
  <si>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</si>
  <si>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</si>
  <si>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</si>
  <si>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</si>
  <si>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</si>
  <si>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</si>
  <si>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</si>
  <si>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</si>
  <si>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</si>
  <si>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</si>
  <si>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</si>
  <si>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</si>
  <si>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</si>
  <si>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</si>
  <si>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</si>
  <si>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</si>
  <si>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</si>
  <si>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</si>
  <si>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</si>
  <si>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</si>
  <si>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</si>
  <si>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</si>
  <si>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</si>
  <si>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</si>
  <si>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</si>
  <si>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</si>
  <si>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</si>
  <si>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</si>
  <si>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</si>
  <si>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</si>
  <si>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</si>
  <si>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</si>
  <si>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</si>
  <si>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</si>
  <si>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</si>
  <si>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</si>
  <si>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</si>
  <si>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</si>
  <si>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</si>
  <si>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</si>
  <si>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</si>
  <si>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</si>
  <si>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</si>
  <si>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</si>
  <si>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</si>
  <si>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</si>
  <si>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</si>
  <si>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</si>
  <si>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</si>
  <si>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</si>
  <si>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</si>
  <si>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</si>
  <si>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</si>
  <si>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</si>
  <si>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</si>
  <si>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</si>
  <si>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</si>
  <si>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</si>
  <si>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</si>
  <si>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</si>
  <si>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</si>
  <si>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</si>
  <si>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</si>
  <si>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</si>
  <si>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</si>
  <si>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</si>
  <si>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</si>
  <si>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</si>
  <si>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</si>
  <si>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</si>
  <si>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</si>
  <si>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</si>
  <si>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</si>
  <si>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</si>
  <si>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</si>
  <si>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</si>
  <si>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</si>
  <si>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</si>
  <si>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</si>
  <si>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</si>
  <si>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</si>
  <si>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</si>
  <si>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</si>
  <si>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</si>
  <si>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</si>
  <si>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</si>
  <si>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</si>
  <si>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</si>
  <si>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</si>
  <si>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</si>
  <si>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</si>
  <si>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</si>
  <si>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</si>
  <si>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</si>
  <si>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</si>
  <si>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</si>
  <si>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</si>
  <si>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</si>
  <si>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</si>
  <si>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</si>
  <si>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</si>
  <si>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</si>
  <si>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</si>
  <si>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</si>
  <si>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</si>
  <si>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</si>
  <si>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</si>
  <si>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</si>
  <si>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</si>
  <si>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</si>
  <si>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</si>
  <si>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</si>
  <si>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</si>
  <si>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</si>
  <si>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</si>
  <si>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</si>
  <si>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</si>
  <si>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</si>
  <si>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</si>
  <si>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</si>
  <si>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</si>
  <si>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</si>
  <si>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</si>
  <si>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</si>
  <si>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</si>
  <si>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</si>
  <si>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</si>
  <si>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</si>
  <si>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</si>
  <si>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</si>
  <si>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</si>
  <si>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</si>
  <si>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</si>
  <si>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</si>
  <si>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</si>
  <si>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</si>
  <si>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</si>
  <si>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</si>
  <si>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</si>
  <si>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</si>
  <si>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</si>
  <si>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</si>
  <si>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</si>
  <si>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</si>
  <si>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</si>
  <si>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</si>
  <si>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</si>
  <si>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</si>
  <si>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</si>
  <si>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</si>
  <si>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</si>
  <si>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</si>
  <si>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</si>
  <si>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</si>
  <si>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</si>
  <si>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</si>
  <si>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</si>
  <si>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</si>
  <si>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</si>
  <si>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</si>
  <si>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</si>
  <si>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</si>
  <si>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</si>
  <si>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</si>
  <si>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</si>
  <si>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</si>
  <si>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</si>
  <si>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</si>
  <si>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</si>
  <si>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</si>
  <si>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</si>
  <si>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</si>
  <si>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</si>
  <si>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</si>
  <si>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</si>
  <si>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</si>
  <si>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</si>
  <si>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</si>
  <si>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</si>
  <si>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</si>
  <si>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</si>
  <si>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</si>
  <si>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</si>
  <si>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</si>
  <si>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</si>
  <si>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</si>
  <si>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</si>
  <si>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</si>
  <si>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</si>
  <si>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</si>
  <si>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</si>
  <si>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</si>
  <si>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</si>
  <si>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</si>
  <si>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</si>
  <si>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</si>
  <si>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</si>
  <si>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</si>
  <si>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</si>
  <si>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</si>
  <si>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</si>
  <si>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</si>
  <si>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</si>
  <si>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</si>
  <si>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</si>
  <si>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</si>
  <si>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</si>
  <si>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</si>
  <si>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</si>
  <si>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</si>
  <si>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</si>
  <si>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</si>
  <si>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</si>
  <si>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</si>
  <si>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</si>
  <si>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</si>
  <si>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</si>
  <si>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</si>
  <si>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</si>
  <si>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</si>
  <si>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</si>
  <si>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</si>
  <si>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</si>
  <si>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</si>
  <si>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</si>
  <si>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</si>
  <si>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</si>
  <si>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</si>
  <si>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</si>
  <si>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</si>
  <si>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</si>
  <si>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</si>
  <si>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</si>
  <si>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</si>
  <si>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</si>
  <si>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</si>
  <si>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</si>
  <si>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</si>
  <si>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</si>
  <si>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</si>
  <si>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</si>
  <si>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</si>
  <si>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</si>
  <si>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</si>
  <si>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</si>
  <si>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</si>
  <si>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</si>
  <si>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</si>
  <si>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</si>
  <si>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</si>
  <si>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</si>
  <si>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</si>
  <si>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</si>
  <si>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</si>
  <si>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</si>
  <si>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</si>
  <si>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</si>
  <si>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</si>
  <si>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</si>
  <si>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</si>
  <si>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</si>
  <si>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</si>
  <si>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</si>
  <si>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</si>
  <si>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</si>
  <si>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</si>
  <si>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</si>
  <si>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</si>
  <si>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</si>
  <si>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</si>
  <si>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</si>
  <si>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</si>
  <si>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</si>
  <si>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</si>
  <si>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</si>
  <si>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</si>
  <si>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</si>
  <si>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</si>
  <si>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</si>
  <si>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</si>
  <si>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</si>
  <si>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</si>
  <si>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</si>
  <si>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</si>
  <si>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</si>
  <si>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</si>
  <si>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</si>
  <si>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</si>
  <si>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</si>
  <si>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</si>
  <si>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</si>
  <si>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</si>
  <si>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</si>
  <si>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</si>
  <si>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</si>
  <si>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</si>
  <si>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</si>
  <si>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</si>
  <si>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</si>
  <si>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</si>
  <si>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</si>
  <si>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</si>
  <si>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</si>
  <si>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</si>
  <si>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</si>
  <si>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</si>
  <si>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</si>
  <si>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</si>
  <si>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</si>
  <si>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</si>
  <si>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</si>
  <si>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</si>
  <si>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</si>
  <si>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</si>
  <si>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</si>
  <si>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</si>
  <si>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</si>
  <si>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</si>
  <si>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</si>
  <si>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</si>
  <si>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</si>
  <si>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</si>
  <si>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</si>
  <si>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</si>
  <si>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</si>
  <si>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</si>
  <si>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</si>
  <si>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</si>
  <si>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</si>
  <si>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</si>
  <si>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</si>
  <si>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</si>
  <si>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</si>
  <si>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</si>
  <si>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</si>
  <si>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</si>
  <si>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</si>
  <si>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</si>
  <si>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</si>
  <si>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</si>
  <si>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</si>
  <si>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</si>
  <si>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</si>
  <si>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</si>
  <si>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</si>
  <si>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</si>
  <si>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</si>
  <si>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</si>
  <si>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</si>
  <si>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</si>
  <si>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</si>
  <si>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</si>
  <si>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</si>
  <si>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</si>
  <si>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</si>
  <si>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</si>
  <si>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</si>
  <si>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</si>
  <si>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</si>
  <si>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</si>
  <si>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</si>
  <si>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</si>
  <si>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</si>
  <si>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</si>
  <si>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</si>
  <si>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</si>
  <si>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</si>
  <si>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</si>
  <si>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</si>
  <si>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</si>
  <si>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</si>
  <si>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</si>
  <si>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</si>
  <si>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</si>
  <si>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</si>
  <si>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</si>
  <si>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</si>
  <si>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</si>
  <si>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</si>
  <si>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</si>
  <si>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</si>
  <si>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</si>
  <si>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</si>
  <si>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</si>
  <si>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</si>
  <si>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</si>
  <si>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</si>
  <si>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</si>
  <si>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</si>
  <si>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</si>
  <si>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</si>
  <si>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</si>
  <si>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</si>
  <si>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</si>
  <si>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</si>
  <si>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</si>
  <si>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</si>
  <si>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</si>
  <si>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</si>
  <si>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</si>
  <si>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</si>
  <si>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</si>
  <si>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</si>
  <si>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</si>
  <si>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</si>
  <si>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</si>
  <si>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</si>
  <si>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</si>
  <si>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</si>
  <si>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</si>
  <si>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</si>
  <si>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</si>
  <si>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</si>
  <si>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</si>
  <si>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</si>
  <si>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</si>
  <si>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</si>
  <si>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</si>
  <si>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</si>
  <si>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</si>
  <si>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</si>
  <si>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</si>
  <si>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</si>
  <si>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</si>
  <si>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</si>
  <si>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</si>
  <si>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</si>
  <si>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</si>
  <si>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</si>
  <si>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</si>
  <si>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</si>
  <si>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</si>
  <si>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</si>
  <si>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</si>
  <si>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</si>
  <si>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</si>
  <si>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</si>
  <si>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</si>
  <si>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</si>
  <si>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</si>
  <si>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</si>
  <si>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</si>
  <si>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</si>
  <si>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</si>
  <si>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</si>
  <si>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</si>
  <si>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</si>
  <si>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</si>
  <si>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</si>
  <si>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</si>
  <si>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</si>
  <si>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</si>
  <si>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</si>
  <si>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</si>
  <si>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</si>
  <si>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</si>
  <si>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</si>
  <si>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</si>
  <si>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</si>
  <si>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</si>
  <si>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</si>
  <si>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</si>
  <si>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</si>
  <si>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</si>
  <si>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</si>
  <si>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</si>
  <si>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</si>
  <si>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</si>
  <si>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</si>
  <si>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</si>
  <si>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</si>
  <si>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</si>
  <si>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</si>
  <si>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</si>
  <si>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</si>
  <si>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</si>
  <si>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</si>
  <si>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</si>
  <si>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</si>
  <si>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</si>
  <si>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</si>
  <si>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</si>
  <si>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</si>
  <si>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</si>
  <si>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</si>
  <si>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</si>
  <si>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</si>
  <si>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</si>
  <si>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</si>
  <si>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</si>
  <si>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</si>
  <si>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</si>
  <si>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</si>
  <si>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</si>
  <si>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</si>
  <si>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</si>
  <si>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</si>
  <si>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</si>
  <si>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</si>
  <si>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</si>
  <si>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</si>
  <si>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</si>
  <si>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</si>
  <si>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</si>
  <si>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</si>
  <si>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</si>
  <si>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</si>
  <si>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</si>
  <si>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</si>
  <si>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</si>
  <si>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</si>
  <si>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</si>
  <si>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</si>
  <si>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</si>
  <si>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</si>
  <si>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</si>
  <si>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</si>
  <si>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</si>
  <si>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</si>
  <si>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</si>
  <si>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</si>
  <si>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</si>
  <si>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</si>
  <si>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</si>
  <si>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</si>
  <si>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</si>
  <si>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</si>
  <si>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</si>
  <si>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</si>
  <si>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</si>
  <si>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</si>
  <si>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</si>
  <si>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</si>
  <si>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</si>
  <si>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</si>
  <si>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</si>
  <si>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</si>
  <si>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</si>
  <si>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</si>
  <si>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</si>
  <si>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</si>
  <si>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</si>
  <si>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</si>
  <si>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</si>
  <si>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</si>
  <si>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</si>
  <si>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</si>
  <si>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</si>
  <si>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</si>
  <si>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</si>
  <si>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</si>
  <si>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</si>
  <si>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</si>
  <si>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</si>
  <si>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</si>
  <si>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</si>
  <si>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</si>
  <si>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</si>
  <si>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</si>
  <si>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</si>
  <si>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</si>
  <si>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</si>
  <si>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</si>
  <si>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</si>
  <si>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</si>
  <si>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</si>
  <si>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</si>
  <si>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</si>
  <si>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</si>
  <si>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</si>
  <si>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</si>
  <si>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</si>
  <si>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</si>
  <si>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</si>
  <si>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</si>
  <si>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</si>
  <si>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</si>
  <si>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</si>
  <si>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</si>
  <si>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</si>
  <si>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</si>
  <si>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</si>
  <si>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</si>
  <si>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</si>
  <si>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</si>
  <si>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</si>
  <si>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</si>
  <si>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</si>
  <si>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</si>
  <si>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</si>
  <si>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</si>
  <si>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</si>
  <si>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</si>
  <si>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</si>
  <si>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</si>
  <si>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</si>
  <si>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</si>
  <si>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</si>
  <si>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</si>
  <si>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</si>
  <si>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</si>
  <si>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</si>
  <si>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</si>
  <si>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</si>
  <si>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</si>
  <si>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</si>
  <si>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</si>
  <si>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</si>
  <si>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</si>
  <si>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</si>
  <si>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</si>
  <si>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</si>
  <si>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</si>
  <si>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</si>
  <si>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</si>
  <si>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</si>
  <si>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</si>
  <si>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</si>
  <si>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</si>
  <si>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</si>
  <si>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</si>
  <si>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</si>
  <si>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</si>
  <si>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</si>
  <si>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</si>
  <si>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</si>
  <si>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</si>
  <si>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</si>
  <si>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</si>
  <si>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</si>
  <si>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</si>
  <si>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</si>
  <si>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</si>
  <si>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</si>
  <si>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</si>
  <si>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</si>
  <si>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</si>
  <si>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</si>
  <si>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</si>
  <si>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</si>
  <si>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</si>
  <si>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</si>
  <si>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</si>
  <si>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</si>
  <si>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</si>
  <si>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</si>
  <si>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</si>
  <si>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</si>
  <si>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</si>
  <si>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</si>
  <si>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</si>
  <si>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</si>
  <si>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</si>
  <si>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</si>
  <si>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</si>
  <si>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</si>
  <si>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</si>
  <si>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</si>
  <si>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</si>
  <si>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</si>
  <si>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</si>
  <si>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</si>
  <si>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</si>
  <si>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</si>
  <si>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</si>
  <si>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</si>
  <si>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</si>
  <si>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</si>
  <si>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</si>
  <si>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</si>
  <si>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</si>
  <si>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</si>
  <si>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</si>
  <si>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</si>
  <si>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</si>
  <si>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</si>
  <si>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</si>
  <si>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</si>
  <si>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</si>
  <si>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</si>
  <si>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</si>
  <si>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</si>
  <si>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</si>
  <si>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</si>
  <si>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</si>
  <si>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</si>
  <si>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</si>
  <si>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</si>
  <si>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</si>
  <si>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</si>
  <si>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</si>
  <si>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</si>
  <si>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</si>
  <si>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</si>
  <si>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</si>
  <si>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</si>
  <si>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</si>
  <si>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</si>
  <si>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</si>
  <si>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</si>
  <si>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</si>
  <si>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</si>
  <si>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</si>
  <si>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</si>
  <si>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</si>
  <si>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</si>
  <si>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</si>
  <si>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</si>
  <si>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</si>
  <si>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</si>
  <si>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</si>
  <si>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</si>
  <si>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</si>
  <si>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</si>
  <si>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</si>
  <si>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</si>
  <si>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</si>
  <si>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</si>
  <si>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</si>
  <si>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</si>
  <si>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</si>
  <si>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</si>
  <si>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</si>
  <si>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</si>
  <si>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</si>
  <si>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</si>
  <si>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</si>
  <si>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</si>
  <si>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</si>
  <si>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</si>
  <si>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</si>
  <si>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</si>
  <si>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</si>
  <si>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</si>
  <si>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</si>
  <si>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</si>
  <si>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</si>
  <si>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</si>
  <si>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</si>
  <si>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</si>
  <si>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</si>
  <si>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</si>
  <si>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</si>
  <si>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</si>
  <si>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</si>
  <si>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</si>
  <si>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</si>
  <si>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</si>
  <si>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</si>
  <si>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</si>
  <si>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</si>
  <si>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</si>
  <si>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</si>
  <si>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</si>
  <si>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</si>
  <si>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</si>
  <si>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</si>
  <si>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</si>
  <si>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</si>
  <si>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</si>
  <si>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</si>
  <si>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</si>
  <si>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</si>
  <si>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</si>
  <si>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</si>
  <si>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</si>
  <si>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</si>
  <si>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</si>
  <si>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</si>
  <si>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</si>
  <si>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</si>
  <si>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</si>
  <si>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</si>
  <si>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</si>
  <si>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</si>
  <si>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</si>
  <si>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</si>
  <si>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</si>
  <si>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</si>
  <si>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</si>
  <si>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</si>
  <si>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</si>
  <si>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</si>
  <si>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</si>
  <si>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</si>
  <si>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</si>
  <si>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</si>
  <si>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</si>
  <si>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</si>
  <si>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</si>
  <si>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</si>
  <si>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</si>
  <si>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</si>
  <si>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</si>
  <si>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</si>
  <si>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</si>
  <si>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</si>
  <si>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</si>
  <si>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</si>
  <si>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</si>
  <si>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</si>
  <si>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</si>
  <si>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</si>
  <si>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</si>
  <si>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</si>
  <si>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</si>
  <si>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</si>
  <si>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</si>
  <si>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</si>
  <si>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</si>
  <si>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</si>
  <si>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</si>
  <si>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</si>
  <si>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</si>
  <si>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</si>
  <si>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</si>
  <si>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</si>
  <si>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</si>
  <si>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</si>
  <si>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</si>
  <si>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</si>
  <si>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</si>
  <si>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</si>
  <si>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</si>
  <si>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</si>
  <si>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</si>
  <si>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</si>
  <si>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</si>
  <si>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</si>
  <si>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</si>
  <si>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</si>
  <si>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</si>
  <si>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</si>
  <si>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</si>
  <si>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</si>
  <si>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</si>
  <si>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</si>
  <si>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</si>
  <si>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</si>
  <si>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</si>
  <si>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</si>
  <si>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</si>
  <si>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</si>
  <si>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</si>
  <si>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</si>
  <si>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</si>
  <si>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</si>
  <si>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</si>
  <si>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</si>
  <si>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</si>
  <si>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</si>
  <si>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</si>
  <si>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</si>
  <si>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</si>
  <si>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</si>
  <si>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</si>
  <si>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</si>
  <si>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</si>
  <si>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</si>
  <si>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</si>
  <si>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</si>
  <si>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</si>
  <si>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</si>
  <si>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</si>
  <si>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</si>
  <si>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</si>
  <si>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</si>
  <si>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</si>
  <si>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</si>
  <si>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</si>
  <si>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</si>
  <si>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</si>
  <si>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</si>
  <si>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</si>
  <si>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</si>
  <si>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</si>
  <si>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</si>
  <si>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</si>
  <si>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</si>
  <si>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</si>
  <si>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</si>
  <si>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</si>
  <si>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</si>
  <si>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</si>
  <si>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</si>
  <si>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</si>
  <si>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</si>
  <si>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</si>
  <si>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</si>
  <si>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</si>
  <si>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</si>
  <si>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</si>
  <si>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</si>
  <si>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</si>
  <si>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</si>
  <si>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</si>
  <si>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</si>
  <si>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</si>
  <si>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</si>
  <si>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</si>
  <si>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</si>
  <si>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</si>
  <si>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</si>
  <si>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</si>
  <si>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</si>
  <si>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</si>
  <si>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</si>
  <si>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</si>
  <si>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</si>
  <si>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</si>
  <si>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</si>
  <si>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</si>
  <si>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</si>
  <si>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</si>
  <si>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</si>
  <si>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</si>
  <si>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</si>
  <si>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</si>
  <si>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</si>
  <si>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</si>
  <si>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</si>
  <si>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</si>
  <si>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</si>
  <si>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</si>
  <si>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</si>
  <si>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</si>
  <si>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</si>
  <si>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</si>
  <si>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</si>
  <si>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</si>
  <si>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</si>
  <si>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</si>
  <si>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</si>
  <si>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</si>
  <si>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</si>
  <si>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</si>
  <si>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</si>
  <si>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</si>
  <si>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</si>
  <si>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</si>
  <si>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</si>
  <si>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</si>
  <si>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</si>
  <si>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</si>
  <si>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</si>
  <si>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</si>
  <si>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</si>
  <si>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</si>
  <si>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</si>
  <si>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</si>
  <si>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</si>
  <si>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</si>
  <si>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</si>
  <si>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</si>
  <si>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</si>
  <si>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</si>
  <si>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</si>
  <si>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</si>
  <si>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</si>
  <si>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</si>
  <si>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</si>
  <si>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</si>
  <si>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</si>
  <si>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</si>
  <si>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</si>
  <si>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</si>
  <si>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</si>
  <si>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</si>
  <si>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</si>
  <si>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</si>
  <si>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</si>
  <si>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</si>
  <si>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</si>
  <si>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</si>
  <si>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</si>
  <si>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</si>
  <si>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</si>
  <si>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</si>
  <si>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</si>
  <si>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</si>
  <si>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</si>
  <si>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</si>
  <si>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</si>
  <si>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</si>
  <si>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</si>
  <si>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</si>
  <si>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</si>
  <si>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</si>
  <si>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</si>
  <si>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</si>
  <si>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</si>
  <si>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</si>
  <si>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</si>
  <si>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</si>
  <si>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</si>
  <si>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</si>
  <si>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</si>
  <si>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</si>
  <si>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</si>
  <si>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</si>
  <si>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</si>
  <si>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</si>
  <si>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</si>
  <si>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</si>
  <si>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</si>
  <si>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</si>
  <si>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</si>
  <si>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</si>
  <si>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</si>
  <si>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</si>
  <si>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</si>
  <si>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</si>
  <si>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</si>
  <si>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</si>
  <si>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</si>
  <si>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</si>
  <si>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</si>
  <si>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</si>
  <si>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</si>
  <si>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</si>
  <si>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</si>
  <si>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</si>
  <si>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</si>
  <si>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</si>
  <si>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</si>
  <si>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</si>
  <si>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</si>
  <si>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</si>
  <si>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</si>
  <si>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</si>
  <si>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</si>
  <si>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</si>
  <si>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</si>
  <si>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</si>
  <si>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</si>
  <si>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</si>
  <si>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</si>
  <si>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</si>
  <si>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</si>
  <si>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</si>
  <si>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</si>
  <si>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</si>
  <si>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</si>
  <si>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</si>
  <si>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</si>
  <si>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</si>
  <si>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</si>
  <si>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</si>
  <si>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</si>
  <si>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</si>
  <si>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</si>
  <si>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</si>
  <si>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</si>
  <si>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</si>
  <si>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</si>
  <si>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</si>
  <si>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</si>
  <si>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</si>
  <si>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</si>
  <si>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</si>
  <si>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</si>
  <si>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</si>
  <si>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</si>
  <si>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</si>
  <si>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</si>
  <si>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</si>
  <si>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</si>
  <si>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</si>
  <si>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</si>
  <si>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</si>
  <si>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</si>
  <si>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</si>
  <si>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</si>
  <si>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</si>
  <si>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</si>
  <si>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</si>
  <si>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</si>
  <si>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</si>
  <si>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</si>
  <si>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</si>
  <si>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</si>
  <si>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</si>
  <si>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</si>
  <si>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</si>
  <si>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</si>
  <si>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</si>
  <si>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</si>
  <si>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</si>
  <si>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</si>
  <si>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</si>
  <si>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</si>
  <si>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</si>
  <si>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</si>
  <si>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</si>
  <si>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</si>
  <si>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</si>
  <si>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</si>
  <si>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</si>
  <si>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</si>
  <si>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</si>
  <si>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</si>
  <si>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</si>
  <si>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</si>
  <si>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</si>
  <si>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</si>
  <si>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</si>
  <si>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</si>
  <si>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</si>
  <si>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</si>
  <si>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</si>
  <si>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</si>
  <si>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</si>
  <si>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</si>
  <si>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</si>
  <si>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</si>
  <si>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</si>
  <si>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</si>
  <si>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</si>
  <si>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</si>
  <si>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</si>
  <si>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</si>
  <si>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</si>
  <si>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</si>
  <si>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</si>
  <si>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</si>
  <si>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</si>
  <si>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</si>
  <si>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</si>
  <si>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</si>
  <si>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</si>
  <si>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</si>
  <si>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</si>
  <si>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</si>
  <si>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</si>
  <si>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</si>
  <si>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</si>
  <si>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</si>
  <si>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</si>
  <si>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</si>
  <si>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</si>
  <si>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</si>
  <si>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</si>
  <si>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</si>
  <si>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</si>
  <si>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</si>
  <si>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</si>
  <si>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</si>
  <si>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</si>
  <si>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</si>
  <si>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</si>
  <si>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</si>
  <si>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</si>
  <si>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</si>
  <si>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</si>
  <si>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</si>
  <si>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</si>
  <si>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</si>
  <si>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</si>
  <si>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</si>
  <si>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</si>
  <si>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</si>
  <si>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</si>
  <si>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</si>
  <si>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</si>
  <si>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</si>
  <si>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</si>
  <si>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</si>
  <si>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</si>
  <si>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</si>
  <si>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</si>
  <si>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</si>
  <si>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</si>
  <si>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</si>
  <si>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</si>
  <si>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</si>
  <si>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</si>
  <si>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</si>
  <si>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</si>
  <si>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</si>
  <si>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</si>
  <si>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</si>
  <si>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</si>
  <si>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</si>
  <si>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</si>
  <si>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</si>
  <si>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</si>
  <si>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</si>
  <si>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</si>
  <si>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</si>
  <si>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</si>
  <si>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</si>
  <si>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</si>
  <si>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</si>
  <si>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</si>
  <si>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</si>
  <si>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</si>
  <si>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</si>
  <si>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</si>
  <si>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</si>
  <si>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</si>
  <si>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</si>
  <si>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</si>
  <si>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</si>
  <si>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</si>
  <si>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</si>
  <si>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</si>
  <si>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</si>
  <si>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</si>
  <si>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</si>
  <si>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</si>
  <si>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</si>
  <si>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</si>
  <si>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</si>
  <si>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</si>
  <si>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</si>
  <si>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</si>
  <si>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</si>
  <si>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</si>
  <si>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</si>
  <si>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</si>
  <si>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</si>
  <si>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</si>
  <si>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</si>
  <si>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</si>
  <si>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</si>
  <si>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</si>
  <si>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</si>
  <si>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</si>
  <si>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</si>
  <si>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</si>
  <si>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</si>
  <si>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</si>
  <si>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</si>
  <si>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</si>
  <si>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</si>
  <si>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</si>
  <si>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</si>
  <si>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</si>
  <si>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</si>
  <si>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</si>
  <si>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</si>
  <si>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</si>
  <si>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</si>
  <si>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</si>
  <si>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</si>
  <si>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</si>
  <si>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</si>
  <si>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</si>
  <si>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</si>
  <si>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</si>
  <si>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</si>
  <si>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</si>
  <si>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</si>
  <si>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</si>
  <si>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</si>
  <si>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</si>
  <si>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</si>
  <si>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</si>
  <si>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</si>
  <si>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</si>
  <si>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</si>
  <si>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</si>
  <si>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</si>
  <si>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</si>
  <si>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</si>
  <si>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</si>
  <si>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</si>
  <si>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</si>
  <si>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</si>
  <si>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</si>
  <si>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</si>
  <si>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</si>
  <si>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</si>
  <si>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</si>
  <si>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</si>
  <si>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</si>
  <si>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</si>
  <si>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</si>
  <si>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</si>
  <si>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</si>
  <si>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</si>
  <si>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</si>
  <si>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</si>
  <si>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</si>
  <si>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</si>
  <si>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</si>
  <si>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</si>
  <si>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</si>
  <si>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</si>
  <si>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</si>
  <si>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</si>
  <si>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</si>
  <si>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</si>
  <si>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</si>
  <si>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</si>
  <si>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</si>
  <si>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</si>
  <si>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</si>
  <si>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</si>
  <si>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</si>
  <si>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</si>
  <si>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</si>
  <si>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</si>
  <si>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</si>
  <si>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</si>
  <si>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</si>
  <si>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</si>
  <si>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</si>
  <si>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</si>
  <si>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</si>
  <si>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</si>
  <si>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</si>
  <si>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</si>
  <si>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</si>
  <si>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</si>
  <si>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</si>
  <si>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</si>
  <si>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</si>
  <si>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</si>
  <si>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</si>
  <si>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</si>
  <si>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</si>
  <si>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</si>
  <si>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</si>
  <si>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</si>
  <si>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</si>
  <si>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</si>
  <si>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</si>
  <si>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</si>
  <si>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</si>
  <si>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</si>
  <si>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</si>
  <si>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</si>
  <si>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</si>
  <si>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</si>
  <si>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</si>
  <si>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</si>
  <si>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</si>
  <si>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</si>
  <si>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</si>
  <si>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</si>
  <si>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</si>
  <si>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</si>
  <si>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</si>
  <si>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</si>
  <si>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</si>
  <si>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</si>
  <si>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</si>
  <si>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</si>
  <si>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</si>
  <si>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</si>
  <si>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</si>
  <si>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</si>
  <si>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</si>
  <si>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</si>
  <si>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</si>
  <si>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</si>
  <si>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</si>
  <si>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</si>
  <si>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</si>
  <si>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</si>
  <si>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</si>
  <si>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</si>
  <si>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</si>
  <si>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</si>
  <si>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</si>
  <si>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</si>
  <si>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</si>
  <si>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</si>
  <si>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</si>
  <si>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</si>
  <si>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</si>
  <si>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</si>
  <si>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</si>
  <si>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</si>
  <si>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</si>
  <si>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</si>
  <si>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</si>
  <si>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</si>
  <si>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</si>
  <si>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</si>
  <si>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</si>
  <si>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</si>
  <si>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</si>
  <si>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</si>
  <si>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</si>
  <si>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</si>
  <si>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</si>
  <si>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</si>
  <si>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</si>
  <si>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</si>
  <si>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</si>
  <si>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</si>
  <si>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</si>
  <si>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</si>
  <si>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</si>
  <si>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</si>
  <si>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</si>
  <si>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</si>
  <si>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</si>
  <si>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</si>
  <si>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</si>
  <si>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</si>
  <si>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</si>
  <si>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</si>
  <si>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</si>
  <si>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</si>
  <si>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</si>
  <si>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</si>
  <si>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</si>
  <si>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</si>
  <si>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</si>
  <si>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</si>
  <si>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</si>
  <si>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</si>
  <si>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</si>
  <si>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</si>
  <si>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</si>
  <si>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</si>
  <si>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</si>
  <si>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</si>
  <si>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</si>
  <si>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</si>
  <si>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</si>
  <si>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</si>
  <si>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</si>
  <si>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</si>
  <si>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</si>
  <si>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</si>
  <si>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</si>
  <si>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</si>
  <si>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</si>
  <si>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</si>
  <si>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</si>
  <si>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</si>
  <si>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</si>
  <si>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</si>
  <si>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</si>
  <si>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</si>
  <si>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</si>
  <si>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</si>
  <si>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</si>
  <si>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</si>
  <si>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</si>
  <si>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</si>
  <si>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</si>
  <si>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</si>
  <si>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</si>
  <si>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</si>
  <si>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</si>
  <si>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</si>
  <si>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</si>
  <si>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</si>
  <si>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</si>
  <si>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</si>
  <si>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</si>
  <si>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</si>
  <si>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</si>
  <si>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</si>
  <si>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</si>
  <si>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</si>
  <si>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</si>
  <si>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</si>
  <si>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</si>
  <si>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</si>
  <si>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</si>
  <si>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</si>
  <si>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</si>
  <si>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</si>
  <si>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</si>
  <si>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</si>
  <si>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</si>
  <si>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</si>
  <si>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</si>
  <si>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</si>
  <si>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</si>
  <si>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</si>
  <si>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</si>
  <si>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</si>
  <si>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</si>
  <si>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</si>
  <si>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</si>
  <si>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</si>
  <si>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</si>
  <si>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</si>
  <si>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</si>
  <si>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</si>
  <si>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</si>
  <si>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</si>
  <si>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</si>
  <si>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</si>
  <si>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</si>
  <si>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</si>
  <si>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</si>
  <si>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</si>
  <si>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</si>
  <si>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</si>
  <si>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</si>
  <si>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</si>
  <si>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</si>
  <si>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</si>
  <si>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</si>
  <si>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</si>
  <si>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</si>
  <si>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</si>
  <si>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</si>
  <si>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</si>
  <si>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</si>
  <si>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</si>
  <si>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</si>
  <si>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</si>
  <si>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</si>
  <si>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</si>
  <si>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</si>
  <si>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</si>
  <si>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</si>
  <si>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</si>
  <si>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</si>
  <si>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</si>
  <si>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</si>
  <si>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</si>
  <si>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</si>
  <si>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</si>
  <si>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</si>
  <si>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</si>
  <si>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</si>
  <si>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</si>
  <si>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</si>
  <si>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</si>
  <si>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</si>
  <si>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</si>
  <si>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</si>
  <si>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</si>
  <si>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</si>
  <si>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</si>
  <si>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</si>
  <si>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</si>
  <si>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</si>
  <si>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</si>
  <si>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</si>
  <si>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</si>
  <si>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</si>
  <si>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</si>
  <si>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</si>
  <si>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</si>
  <si>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</si>
  <si>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</si>
  <si>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</si>
  <si>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</si>
  <si>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</si>
  <si>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</si>
  <si>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</si>
  <si>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</si>
  <si>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</si>
  <si>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</si>
  <si>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</si>
  <si>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</si>
  <si>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</si>
  <si>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</si>
  <si>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</si>
  <si>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</si>
  <si>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</si>
  <si>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</si>
  <si>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</si>
  <si>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</si>
  <si>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</si>
  <si>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</si>
  <si>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</si>
  <si>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</si>
  <si>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</si>
  <si>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</si>
  <si>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</si>
  <si>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</si>
  <si>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</si>
  <si>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</si>
  <si>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</si>
  <si>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</si>
  <si>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</si>
  <si>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</si>
  <si>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</si>
  <si>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</si>
  <si>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</si>
  <si>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</si>
  <si>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</si>
  <si>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</si>
  <si>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</si>
  <si>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</si>
  <si>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</si>
  <si>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</si>
  <si>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</si>
  <si>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</si>
  <si>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</si>
  <si>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</si>
  <si>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</si>
  <si>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</si>
  <si>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</si>
  <si>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</si>
  <si>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</si>
  <si>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</si>
  <si>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</si>
  <si>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</si>
  <si>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</si>
  <si>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</si>
  <si>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</si>
  <si>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</si>
  <si>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</si>
  <si>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</si>
  <si>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</si>
  <si>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</si>
  <si>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</si>
  <si>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</si>
  <si>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</si>
  <si>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</si>
  <si>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</si>
  <si>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</si>
  <si>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</si>
  <si>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</si>
  <si>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</si>
  <si>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</si>
  <si>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</si>
  <si>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</si>
  <si>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</si>
  <si>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</si>
  <si>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</si>
  <si>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</si>
  <si>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</si>
  <si>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</si>
  <si>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</si>
  <si>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</si>
  <si>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</si>
  <si>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</si>
  <si>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</si>
  <si>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</si>
  <si>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</si>
  <si>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</si>
  <si>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</si>
  <si>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</si>
  <si>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</si>
  <si>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</si>
  <si>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</si>
  <si>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</si>
  <si>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</si>
  <si>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</si>
  <si>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</si>
  <si>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</si>
  <si>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</si>
  <si>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</si>
  <si>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</si>
  <si>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</si>
  <si>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</si>
  <si>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</si>
  <si>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</si>
  <si>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</si>
  <si>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</si>
  <si>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</si>
  <si>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</si>
  <si>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</si>
  <si>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</si>
  <si>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</si>
  <si>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</si>
  <si>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</si>
  <si>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</si>
  <si>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</si>
  <si>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</si>
  <si>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</si>
  <si>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</si>
  <si>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</si>
  <si>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</si>
  <si>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</si>
  <si>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</si>
  <si>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</si>
  <si>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</si>
  <si>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</si>
  <si>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</si>
  <si>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</si>
  <si>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</si>
  <si>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</si>
  <si>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</si>
  <si>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</si>
  <si>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</si>
  <si>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</si>
  <si>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</si>
  <si>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</si>
  <si>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</si>
  <si>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</si>
  <si>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</si>
  <si>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</si>
  <si>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</si>
  <si>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</si>
  <si>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</si>
  <si>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</si>
  <si>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</si>
  <si>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</si>
  <si>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</si>
  <si>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</si>
  <si>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</si>
  <si>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</si>
  <si>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</si>
  <si>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</si>
  <si>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</si>
  <si>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</si>
  <si>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</si>
  <si>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</si>
  <si>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</si>
  <si>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</si>
  <si>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</si>
  <si>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</si>
  <si>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</si>
  <si>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</si>
  <si>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</si>
  <si>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</si>
  <si>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</si>
  <si>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</si>
  <si>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</si>
  <si>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</si>
  <si>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</si>
  <si>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</si>
  <si>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</si>
  <si>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</si>
  <si>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</si>
  <si>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</si>
  <si>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</si>
  <si>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</si>
  <si>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</si>
  <si>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</si>
  <si>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</si>
  <si>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</si>
  <si>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</si>
  <si>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</si>
  <si>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</si>
  <si>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</si>
  <si>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</si>
  <si>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</si>
  <si>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</si>
  <si>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</si>
  <si>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</si>
  <si>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</si>
  <si>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</si>
  <si>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</si>
  <si>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</si>
  <si>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</si>
  <si>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</si>
  <si>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</si>
  <si>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</si>
  <si>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</si>
  <si>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</si>
  <si>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</si>
  <si>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</si>
  <si>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</si>
  <si>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</si>
  <si>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</si>
  <si>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</si>
  <si>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</si>
  <si>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</si>
  <si>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</si>
  <si>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</si>
  <si>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</si>
  <si>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</si>
  <si>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</si>
  <si>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</si>
  <si>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</si>
  <si>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</si>
  <si>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</si>
  <si>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</si>
  <si>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</si>
  <si>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</si>
  <si>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</si>
  <si>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</si>
  <si>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</si>
  <si>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</si>
  <si>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</si>
  <si>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</si>
  <si>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</si>
  <si>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</si>
  <si>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</si>
  <si>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</si>
  <si>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</si>
  <si>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</si>
  <si>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</si>
  <si>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</si>
  <si>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</si>
  <si>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</si>
  <si>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</si>
  <si>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</si>
  <si>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</si>
  <si>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</si>
  <si>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</si>
  <si>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</si>
  <si>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</si>
  <si>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</si>
  <si>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</si>
  <si>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</si>
  <si>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</si>
  <si>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</si>
  <si>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</si>
  <si>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</si>
  <si>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</si>
  <si>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</si>
  <si>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</si>
  <si>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</si>
  <si>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</si>
  <si>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</si>
  <si>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</si>
  <si>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</si>
  <si>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</si>
  <si>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</si>
  <si>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</si>
  <si>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</si>
  <si>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</si>
  <si>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</si>
  <si>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</si>
  <si>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</si>
  <si>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</si>
  <si>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</si>
  <si>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</si>
  <si>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</si>
  <si>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</si>
  <si>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</si>
  <si>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</si>
  <si>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</si>
  <si>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</si>
  <si>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</si>
  <si>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</si>
  <si>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</si>
  <si>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</si>
  <si>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</si>
  <si>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</si>
  <si>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</si>
  <si>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</si>
  <si>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</si>
  <si>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</si>
  <si>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</si>
  <si>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</si>
  <si>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</si>
  <si>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</si>
  <si>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</si>
  <si>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</si>
  <si>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</si>
  <si>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</si>
  <si>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</si>
  <si>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</si>
  <si>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</si>
  <si>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</si>
  <si>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</si>
  <si>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</si>
  <si>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</si>
  <si>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</si>
  <si>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</si>
  <si>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</si>
  <si>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</si>
  <si>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</si>
  <si>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</si>
  <si>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</si>
  <si>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</si>
  <si>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</si>
  <si>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</si>
  <si>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</si>
  <si>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</si>
  <si>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</si>
  <si>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</si>
  <si>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</si>
  <si>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</si>
  <si>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</si>
  <si>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</si>
  <si>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</si>
  <si>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</si>
  <si>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</si>
  <si>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</si>
  <si>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</si>
  <si>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</si>
  <si>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</si>
  <si>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</si>
  <si>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</si>
  <si>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</si>
  <si>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</si>
  <si>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</si>
  <si>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</si>
  <si>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</si>
  <si>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</si>
  <si>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</si>
  <si>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</si>
  <si>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</si>
  <si>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</si>
  <si>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</si>
  <si>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</si>
  <si>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</si>
  <si>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</si>
  <si>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</si>
  <si>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</si>
  <si>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</si>
  <si>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</si>
  <si>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</si>
  <si>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</si>
  <si>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</si>
  <si>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</si>
  <si>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</si>
  <si>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</si>
  <si>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</si>
  <si>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</si>
  <si>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</si>
  <si>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</si>
  <si>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</si>
  <si>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</si>
  <si>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</si>
  <si>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</si>
  <si>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</si>
  <si>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</si>
  <si>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</si>
  <si>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</si>
  <si>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</si>
  <si>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</si>
  <si>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</si>
  <si>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</si>
  <si>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</si>
  <si>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</si>
  <si>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</si>
  <si>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</si>
  <si>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</si>
  <si>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</si>
  <si>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</si>
  <si>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</si>
  <si>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</si>
  <si>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</si>
  <si>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</si>
  <si>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</si>
  <si>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</si>
  <si>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</si>
  <si>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</si>
  <si>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</si>
  <si>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</si>
  <si>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</si>
  <si>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</si>
  <si>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</si>
  <si>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</si>
  <si>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</si>
  <si>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</si>
  <si>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</si>
  <si>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</si>
  <si>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</si>
  <si>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</si>
  <si>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</si>
  <si>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</si>
  <si>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</si>
  <si>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</si>
  <si>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</si>
  <si>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</si>
  <si>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</si>
  <si>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</si>
  <si>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</si>
  <si>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</si>
  <si>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</si>
  <si>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</si>
  <si>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</si>
  <si>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</si>
  <si>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</si>
  <si>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</si>
  <si>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</si>
  <si>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</si>
  <si>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</si>
  <si>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</si>
  <si>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</si>
  <si>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</si>
  <si>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</si>
  <si>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</si>
  <si>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</si>
  <si>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</si>
  <si>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</si>
  <si>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</si>
  <si>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</si>
  <si>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</si>
  <si>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</si>
  <si>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</si>
  <si>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</si>
  <si>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</si>
  <si>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</si>
  <si>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</si>
  <si>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</si>
  <si>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</si>
  <si>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</si>
  <si>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</si>
  <si>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</si>
  <si>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</si>
  <si>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</si>
  <si>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</si>
  <si>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</si>
  <si>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</si>
  <si>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</si>
  <si>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</si>
  <si>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</si>
  <si>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</si>
  <si>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</si>
  <si>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</si>
  <si>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</si>
  <si>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</si>
  <si>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</si>
  <si>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</si>
  <si>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</si>
  <si>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</si>
  <si>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</si>
  <si>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</si>
  <si>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</si>
  <si>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</si>
  <si>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</si>
  <si>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</si>
  <si>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</si>
  <si>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</si>
  <si>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</si>
  <si>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</si>
  <si>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</si>
  <si>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</si>
  <si>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</si>
  <si>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</si>
  <si>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</si>
  <si>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</si>
  <si>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</si>
  <si>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</si>
  <si>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</si>
  <si>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</si>
  <si>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</si>
  <si>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</si>
  <si>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</si>
  <si>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</si>
  <si>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</si>
  <si>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</si>
  <si>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</si>
  <si>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</si>
  <si>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</si>
  <si>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</si>
  <si>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</si>
  <si>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</si>
  <si>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</si>
  <si>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</si>
  <si>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</si>
  <si>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</si>
  <si>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</si>
  <si>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</si>
  <si>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</si>
  <si>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</si>
  <si>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</si>
  <si>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</si>
  <si>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</si>
  <si>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</si>
  <si>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</si>
  <si>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</si>
  <si>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</si>
  <si>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</si>
  <si>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</si>
  <si>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</si>
  <si>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</si>
  <si>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</si>
  <si>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</si>
  <si>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</si>
  <si>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</si>
  <si>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</si>
  <si>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</si>
  <si>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</si>
  <si>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</si>
  <si>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</si>
  <si>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</si>
  <si>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</si>
  <si>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</si>
  <si>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</si>
  <si>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</si>
  <si>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</si>
  <si>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</si>
  <si>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</si>
  <si>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</si>
  <si>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</si>
  <si>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</si>
  <si>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</si>
  <si>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</si>
  <si>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</si>
  <si>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</si>
  <si>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</si>
  <si>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</si>
  <si>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</si>
  <si>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</si>
  <si>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</si>
  <si>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</si>
  <si>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</si>
  <si>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</si>
  <si>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</si>
  <si>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</si>
  <si>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</si>
  <si>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</si>
  <si>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</si>
  <si>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</si>
  <si>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</si>
  <si>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</si>
  <si>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</si>
  <si>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</si>
  <si>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</si>
  <si>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</si>
  <si>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</si>
  <si>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</si>
  <si>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</si>
  <si>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</si>
  <si>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</si>
  <si>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</si>
  <si>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</si>
  <si>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</si>
  <si>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</si>
  <si>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</si>
  <si>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</si>
  <si>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</si>
  <si>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</si>
  <si>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</si>
  <si>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</si>
  <si>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</si>
  <si>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</si>
  <si>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</si>
  <si>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</si>
  <si>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</si>
  <si>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</si>
  <si>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</si>
  <si>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</si>
  <si>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</si>
  <si>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</si>
  <si>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</si>
  <si>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</si>
  <si>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</si>
  <si>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</si>
  <si>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</si>
  <si>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</si>
  <si>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</si>
  <si>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</si>
  <si>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</si>
  <si>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</si>
  <si>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</si>
  <si>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</si>
  <si>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</si>
  <si>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</si>
  <si>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</si>
  <si>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</si>
  <si>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</si>
  <si>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</si>
  <si>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</si>
  <si>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</si>
  <si>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</si>
  <si>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</si>
  <si>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</si>
  <si>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</si>
  <si>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</si>
  <si>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</si>
  <si>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</si>
  <si>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</si>
  <si>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</si>
  <si>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</si>
  <si>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</si>
  <si>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</si>
  <si>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</si>
  <si>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</si>
  <si>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</si>
  <si>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</si>
  <si>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</si>
  <si>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</si>
  <si>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</si>
  <si>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</si>
  <si>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</si>
  <si>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</si>
  <si>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</si>
  <si>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</si>
  <si>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</si>
  <si>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</si>
  <si>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</si>
  <si>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</si>
  <si>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</si>
  <si>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</si>
  <si>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</si>
  <si>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</si>
  <si>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</si>
  <si>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</si>
  <si>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</si>
  <si>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</si>
  <si>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</si>
  <si>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</si>
  <si>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</si>
  <si>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</si>
  <si>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</si>
  <si>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</si>
  <si>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</si>
  <si>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</si>
  <si>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</si>
  <si>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</si>
  <si>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</si>
  <si>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</si>
  <si>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</si>
  <si>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</si>
  <si>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</si>
  <si>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</si>
  <si>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</si>
  <si>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</si>
  <si>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</si>
  <si>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</si>
  <si>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</si>
  <si>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</si>
  <si>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</si>
  <si>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</si>
  <si>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</si>
  <si>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</si>
  <si>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</si>
  <si>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</si>
  <si>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</si>
  <si>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</si>
  <si>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</si>
  <si>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</si>
  <si>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</si>
  <si>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</si>
  <si>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</si>
  <si>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</si>
  <si>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</si>
  <si>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</si>
  <si>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</si>
  <si>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</si>
  <si>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</si>
  <si>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</si>
  <si>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</si>
  <si>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</si>
  <si>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</si>
  <si>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</si>
  <si>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</si>
  <si>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</si>
  <si>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</si>
  <si>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</si>
  <si>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</si>
  <si>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</si>
  <si>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</si>
  <si>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</si>
  <si>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</si>
  <si>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</si>
  <si>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</si>
  <si>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</si>
  <si>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</si>
  <si>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</si>
  <si>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</si>
  <si>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</si>
  <si>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</si>
  <si>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</si>
  <si>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</si>
  <si>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</si>
  <si>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</si>
  <si>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</si>
  <si>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</si>
  <si>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</si>
  <si>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</si>
  <si>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</si>
  <si>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</si>
  <si>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</si>
  <si>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</si>
  <si>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</si>
  <si>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</si>
  <si>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</si>
  <si>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</si>
  <si>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</si>
  <si>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</si>
  <si>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</si>
  <si>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</si>
  <si>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</si>
  <si>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</si>
  <si>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</si>
  <si>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</si>
  <si>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</si>
  <si>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</si>
  <si>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</si>
  <si>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</si>
  <si>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</si>
  <si>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</si>
  <si>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</si>
  <si>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</si>
  <si>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</si>
  <si>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</si>
  <si>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</si>
  <si>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</si>
  <si>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</si>
  <si>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</si>
  <si>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</si>
  <si>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</si>
  <si>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</si>
  <si>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</si>
  <si>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</si>
  <si>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</si>
  <si>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</si>
  <si>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</si>
  <si>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</si>
  <si>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</si>
  <si>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</si>
  <si>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</si>
  <si>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</si>
  <si>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</si>
  <si>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</si>
  <si>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</si>
  <si>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</si>
  <si>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</si>
  <si>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</si>
  <si>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</si>
  <si>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</si>
  <si>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</si>
  <si>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</si>
  <si>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</si>
  <si>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</si>
  <si>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</si>
  <si>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</si>
  <si>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</si>
  <si>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</si>
  <si>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</si>
  <si>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</si>
  <si>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</si>
  <si>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</si>
  <si>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</si>
  <si>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</si>
  <si>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</si>
  <si>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</si>
  <si>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</si>
  <si>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</si>
  <si>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</si>
  <si>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</si>
  <si>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</si>
  <si>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</si>
  <si>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</si>
  <si>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</si>
  <si>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</si>
  <si>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</si>
  <si>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</si>
  <si>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</si>
  <si>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</si>
  <si>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</si>
  <si>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</si>
  <si>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</si>
  <si>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</si>
  <si>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</si>
  <si>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</si>
  <si>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</si>
  <si>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</si>
  <si>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</si>
  <si>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</si>
  <si>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</si>
  <si>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</si>
  <si>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</si>
  <si>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</si>
  <si>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</si>
  <si>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</si>
  <si>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</si>
  <si>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</si>
  <si>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</si>
  <si>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</si>
  <si>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</si>
  <si>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</si>
  <si>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</si>
  <si>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</si>
  <si>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</si>
  <si>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</si>
  <si>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</si>
  <si>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</si>
  <si>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</si>
  <si>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</si>
  <si>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</si>
  <si>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</si>
  <si>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</si>
  <si>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</si>
  <si>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</si>
  <si>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</si>
  <si>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</si>
  <si>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</si>
  <si>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</si>
  <si>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</si>
  <si>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</si>
  <si>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</si>
  <si>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</si>
  <si>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</si>
  <si>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</si>
  <si>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</si>
  <si>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</si>
  <si>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</si>
  <si>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</si>
  <si>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</si>
  <si>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</si>
  <si>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</si>
  <si>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</si>
  <si>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</si>
  <si>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</si>
  <si>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</si>
  <si>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</si>
  <si>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</si>
  <si>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</si>
  <si>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</si>
  <si>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</si>
  <si>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</si>
  <si>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</si>
  <si>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</si>
  <si>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</si>
  <si>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</si>
  <si>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</si>
  <si>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</si>
  <si>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</si>
  <si>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</si>
  <si>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</si>
  <si>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</si>
  <si>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</si>
  <si>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</si>
  <si>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</si>
  <si>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</si>
  <si>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</si>
  <si>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</si>
  <si>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</si>
  <si>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</si>
  <si>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</si>
  <si>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</si>
  <si>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</si>
  <si>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</si>
  <si>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</si>
  <si>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</si>
  <si>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</si>
  <si>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</si>
  <si>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</si>
  <si>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</si>
  <si>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</si>
  <si>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</si>
  <si>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</si>
  <si>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</si>
  <si>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</si>
  <si>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</si>
  <si>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</si>
  <si>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</si>
  <si>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</si>
  <si>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</si>
  <si>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</si>
  <si>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</si>
  <si>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</si>
  <si>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</si>
  <si>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</si>
  <si>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</si>
  <si>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</si>
  <si>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</si>
  <si>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</si>
  <si>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</si>
  <si>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</si>
  <si>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</si>
  <si>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</si>
  <si>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</si>
  <si>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</si>
  <si>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</si>
  <si>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</si>
  <si>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</si>
  <si>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</si>
  <si>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</si>
  <si>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</si>
  <si>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</si>
  <si>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</si>
  <si>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</si>
  <si>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</si>
  <si>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</si>
  <si>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</si>
  <si>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</si>
  <si>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</si>
  <si>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</si>
  <si>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</si>
  <si>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</si>
  <si>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</si>
  <si>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</si>
  <si>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</si>
  <si>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</si>
  <si>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</si>
  <si>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</si>
  <si>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</si>
  <si>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</si>
  <si>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</si>
  <si>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</si>
  <si>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</si>
  <si>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</si>
  <si>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</si>
  <si>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</si>
  <si>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</si>
  <si>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</si>
  <si>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</si>
  <si>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</si>
  <si>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</si>
  <si>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</si>
  <si>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</si>
  <si>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</si>
  <si>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</si>
  <si>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</si>
  <si>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</si>
  <si>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</si>
  <si>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</si>
  <si>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</si>
  <si>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</si>
  <si>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</si>
  <si>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</si>
  <si>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</si>
  <si>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</si>
  <si>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</si>
  <si>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</si>
  <si>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</si>
  <si>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</si>
  <si>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</si>
  <si>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</si>
  <si>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</si>
  <si>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</si>
  <si>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</si>
  <si>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</si>
  <si>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</si>
  <si>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</si>
  <si>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</si>
  <si>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</si>
  <si>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</si>
  <si>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</si>
  <si>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</si>
  <si>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</si>
  <si>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</si>
  <si>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</si>
  <si>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</si>
  <si>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</si>
  <si>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</si>
  <si>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</si>
  <si>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</si>
  <si>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</si>
  <si>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</si>
  <si>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</si>
  <si>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</si>
  <si>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</si>
  <si>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</si>
  <si>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</si>
  <si>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</si>
  <si>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</si>
  <si>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</si>
  <si>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</si>
  <si>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</si>
  <si>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</si>
  <si>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</si>
  <si>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</si>
  <si>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</si>
  <si>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</si>
  <si>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</si>
  <si>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</si>
  <si>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</si>
  <si>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</si>
  <si>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</si>
  <si>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</si>
  <si>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</si>
  <si>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</si>
  <si>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</si>
  <si>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</si>
  <si>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</si>
  <si>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</si>
  <si>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</si>
  <si>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</si>
  <si>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</si>
  <si>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</si>
  <si>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</si>
  <si>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</si>
  <si>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</si>
  <si>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</si>
  <si>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</si>
  <si>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</si>
  <si>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</si>
  <si>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</si>
  <si>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</si>
  <si>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</si>
  <si>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</si>
  <si>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</si>
  <si>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</si>
  <si>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</si>
  <si>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</si>
  <si>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</si>
  <si>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</si>
  <si>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</si>
  <si>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</si>
  <si>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</si>
  <si>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</si>
  <si>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</si>
  <si>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</si>
  <si>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</si>
  <si>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</si>
  <si>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</si>
  <si>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</si>
  <si>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</si>
  <si>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</si>
  <si>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</si>
  <si>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</si>
  <si>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</si>
  <si>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</si>
  <si>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</si>
  <si>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</si>
  <si>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</si>
  <si>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</si>
  <si>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</si>
  <si>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</si>
  <si>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</si>
  <si>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</si>
  <si>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</si>
  <si>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</si>
  <si>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</si>
  <si>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</si>
  <si>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</si>
  <si>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</si>
  <si>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</si>
  <si>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</si>
  <si>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</si>
  <si>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</si>
  <si>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</si>
  <si>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</si>
  <si>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</si>
  <si>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</si>
  <si>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</si>
  <si>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</si>
  <si>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</si>
  <si>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</si>
  <si>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</si>
  <si>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</si>
  <si>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</si>
  <si>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</si>
  <si>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</si>
  <si>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</si>
  <si>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</si>
  <si>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</si>
  <si>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</si>
  <si>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</si>
  <si>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</si>
  <si>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</si>
  <si>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</si>
  <si>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</si>
  <si>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</si>
  <si>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</si>
  <si>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</si>
  <si>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</si>
  <si>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</si>
  <si>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</si>
  <si>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</si>
  <si>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</si>
  <si>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</si>
  <si>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</si>
  <si>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</si>
  <si>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</si>
  <si>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</si>
  <si>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</si>
  <si>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</si>
  <si>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</si>
  <si>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</si>
  <si>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</si>
  <si>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</si>
  <si>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</si>
  <si>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</si>
  <si>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</si>
  <si>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</si>
  <si>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</si>
  <si>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</si>
  <si>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</si>
  <si>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</si>
  <si>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</si>
  <si>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</si>
  <si>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</si>
  <si>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</si>
  <si>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</si>
  <si>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</si>
  <si>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</si>
  <si>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</si>
  <si>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</si>
  <si>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</si>
  <si>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</si>
  <si>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</si>
  <si>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</si>
  <si>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</si>
  <si>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</si>
  <si>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</si>
  <si>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</si>
  <si>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</si>
  <si>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</si>
  <si>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</si>
  <si>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</si>
  <si>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</si>
  <si>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</si>
  <si>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</si>
  <si>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</si>
  <si>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</si>
  <si>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</si>
  <si>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</si>
  <si>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</si>
  <si>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</si>
  <si>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</si>
  <si>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</si>
  <si>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</si>
  <si>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</si>
  <si>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</si>
  <si>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</si>
  <si>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</si>
  <si>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</si>
  <si>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</si>
  <si>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</si>
  <si>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</si>
  <si>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</si>
  <si>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</si>
  <si>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</si>
  <si>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</si>
  <si>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</si>
  <si>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</si>
  <si>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</si>
  <si>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</si>
  <si>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</si>
  <si>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</si>
  <si>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</si>
  <si>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</si>
  <si>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</si>
  <si>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</si>
  <si>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</si>
  <si>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</si>
  <si>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</si>
  <si>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</si>
  <si>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</si>
  <si>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</si>
  <si>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</si>
  <si>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</si>
  <si>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</si>
  <si>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</si>
  <si>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</si>
  <si>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</si>
  <si>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</si>
  <si>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</si>
  <si>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</si>
  <si>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</si>
  <si>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</si>
  <si>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</si>
  <si>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</si>
  <si>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</si>
  <si>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</si>
  <si>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</si>
  <si>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</si>
  <si>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</si>
  <si>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</si>
  <si>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</si>
  <si>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</si>
  <si>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</si>
  <si>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</si>
  <si>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</si>
  <si>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</si>
  <si>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</si>
  <si>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</si>
  <si>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</si>
  <si>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</si>
  <si>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</si>
  <si>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</si>
  <si>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</si>
  <si>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</si>
  <si>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</si>
  <si>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</si>
  <si>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</si>
  <si>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</si>
  <si>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</si>
  <si>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</si>
  <si>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</si>
  <si>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</si>
  <si>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</si>
  <si>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</si>
  <si>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</si>
  <si>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</si>
  <si>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</si>
  <si>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</si>
  <si>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</si>
  <si>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</si>
  <si>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</si>
  <si>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</si>
  <si>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</si>
  <si>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</si>
  <si>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</si>
  <si>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</si>
  <si>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</si>
  <si>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</si>
  <si>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</si>
  <si>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</si>
  <si>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</si>
  <si>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</si>
  <si>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</si>
  <si>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</si>
  <si>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</si>
  <si>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</si>
  <si>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</si>
  <si>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</si>
  <si>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</si>
  <si>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</si>
  <si>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</si>
  <si>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</si>
  <si>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</si>
  <si>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</si>
  <si>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</si>
  <si>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</si>
  <si>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</si>
  <si>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</si>
  <si>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</si>
  <si>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</si>
  <si>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</si>
  <si>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</si>
  <si>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</si>
  <si>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</si>
  <si>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</si>
  <si>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</si>
  <si>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</si>
  <si>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</si>
  <si>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</si>
  <si>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</si>
  <si>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</si>
  <si>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</si>
  <si>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</si>
  <si>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</si>
  <si>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</si>
  <si>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</si>
  <si>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</si>
  <si>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</si>
  <si>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</si>
  <si>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</si>
  <si>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</si>
  <si>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</si>
  <si>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</si>
  <si>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</si>
  <si>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</si>
  <si>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</si>
  <si>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</si>
  <si>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</si>
  <si>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</si>
  <si>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</si>
  <si>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</si>
  <si>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</si>
  <si>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</si>
  <si>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</si>
  <si>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</si>
  <si>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</si>
  <si>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</si>
  <si>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</si>
  <si>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</si>
  <si>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</si>
  <si>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</si>
  <si>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</si>
  <si>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</si>
  <si>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</si>
  <si>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</si>
  <si>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</si>
  <si>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</si>
  <si>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</si>
  <si>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</si>
  <si>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</si>
  <si>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</si>
  <si>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</si>
  <si>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</si>
  <si>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</si>
  <si>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</si>
  <si>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</si>
  <si>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</si>
  <si>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</si>
  <si>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</si>
  <si>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</si>
  <si>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</si>
  <si>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</si>
  <si>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</si>
  <si>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</si>
  <si>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</si>
  <si>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</si>
  <si>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</si>
  <si>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</si>
  <si>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</si>
  <si>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</si>
  <si>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</si>
  <si>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</si>
  <si>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</si>
  <si>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</si>
  <si>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</si>
  <si>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</si>
  <si>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</si>
  <si>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</si>
  <si>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</si>
  <si>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</si>
  <si>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</si>
  <si>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</si>
  <si>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</si>
  <si>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</si>
  <si>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</si>
  <si>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</si>
  <si>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</si>
  <si>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</si>
  <si>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</si>
  <si>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</si>
  <si>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</si>
  <si>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</si>
  <si>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</si>
  <si>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</si>
  <si>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</si>
  <si>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</si>
  <si>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</si>
  <si>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</si>
  <si>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</si>
  <si>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</si>
  <si>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</si>
  <si>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</si>
  <si>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</si>
  <si>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</si>
  <si>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</si>
  <si>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</si>
  <si>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</si>
  <si>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</si>
  <si>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</si>
  <si>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</si>
  <si>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</si>
  <si>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</si>
  <si>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</si>
  <si>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</si>
  <si>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</si>
  <si>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</si>
  <si>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</si>
  <si>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</si>
  <si>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</si>
  <si>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</si>
  <si>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</si>
  <si>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</si>
  <si>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</si>
  <si>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</si>
  <si>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</si>
  <si>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</si>
  <si>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</si>
  <si>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</si>
  <si>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</si>
  <si>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</si>
  <si>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</si>
  <si>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</si>
  <si>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</si>
  <si>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</si>
  <si>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</si>
  <si>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</si>
  <si>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</si>
  <si>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</si>
  <si>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</si>
  <si>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</si>
  <si>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</si>
  <si>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</si>
  <si>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</si>
  <si>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</si>
  <si>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</si>
  <si>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</si>
  <si>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</si>
  <si>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</si>
  <si>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</si>
  <si>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</si>
  <si>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</si>
  <si>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</si>
  <si>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</si>
  <si>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</si>
  <si>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</si>
  <si>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</si>
  <si>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</si>
  <si>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</si>
  <si>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</si>
  <si>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</si>
  <si>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</si>
  <si>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</si>
  <si>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</si>
  <si>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</si>
  <si>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</si>
  <si>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</si>
  <si>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</si>
  <si>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</si>
  <si>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</si>
  <si>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</si>
  <si>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</si>
  <si>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</si>
  <si>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</si>
  <si>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</si>
  <si>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</si>
  <si>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</si>
  <si>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</si>
  <si>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</si>
  <si>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</si>
  <si>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</si>
  <si>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</si>
  <si>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</si>
  <si>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</si>
  <si>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</si>
  <si>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</si>
  <si>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</si>
  <si>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</si>
  <si>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</si>
  <si>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</si>
  <si>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</si>
  <si>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</si>
  <si>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</si>
  <si>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</si>
  <si>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</si>
  <si>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</si>
  <si>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</si>
  <si>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</si>
  <si>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</si>
  <si>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</si>
  <si>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</si>
  <si>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</si>
  <si>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</si>
  <si>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</si>
  <si>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</si>
  <si>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</si>
  <si>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</si>
  <si>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</si>
  <si>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</si>
  <si>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</si>
  <si>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</si>
  <si>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</si>
  <si>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</si>
  <si>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</si>
  <si>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</si>
  <si>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</si>
  <si>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</si>
  <si>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</si>
  <si>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</si>
  <si>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</si>
  <si>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</si>
  <si>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</si>
  <si>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</si>
  <si>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</si>
  <si>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</si>
  <si>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</si>
  <si>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</si>
  <si>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</si>
  <si>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</si>
  <si>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</si>
  <si>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</si>
  <si>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</si>
  <si>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</si>
  <si>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</si>
  <si>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</si>
  <si>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</si>
  <si>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</si>
  <si>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</si>
  <si>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</si>
  <si>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</si>
  <si>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</si>
  <si>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</si>
  <si>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</si>
  <si>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</si>
  <si>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</si>
  <si>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</si>
  <si>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</si>
  <si>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</si>
  <si>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</si>
  <si>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</si>
  <si>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</si>
  <si>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</si>
  <si>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</si>
  <si>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</si>
  <si>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</si>
  <si>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</si>
  <si>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</si>
  <si>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</si>
  <si>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</si>
  <si>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</si>
  <si>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</si>
  <si>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</si>
  <si>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</si>
  <si>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</si>
  <si>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</si>
  <si>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</si>
  <si>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</si>
  <si>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</si>
  <si>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</si>
  <si>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</si>
  <si>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</si>
  <si>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</si>
  <si>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</si>
  <si>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</si>
  <si>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</si>
  <si>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</si>
  <si>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</si>
  <si>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</si>
  <si>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</si>
  <si>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</si>
  <si>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</si>
  <si>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</si>
  <si>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</si>
  <si>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</si>
  <si>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</si>
  <si>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</si>
  <si>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</si>
  <si>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</si>
  <si>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</si>
  <si>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</si>
  <si>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</si>
  <si>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</si>
  <si>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</si>
  <si>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</si>
  <si>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</si>
  <si>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</si>
  <si>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</si>
  <si>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</si>
  <si>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</si>
  <si>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</si>
  <si>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</si>
  <si>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</si>
  <si>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</si>
  <si>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</si>
  <si>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</si>
  <si>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</si>
  <si>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</si>
  <si>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</si>
  <si>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</si>
  <si>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</si>
  <si>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</si>
  <si>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</si>
  <si>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</si>
  <si>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</si>
  <si>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</si>
  <si>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</si>
  <si>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</si>
  <si>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</si>
  <si>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</si>
  <si>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</si>
  <si>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</si>
  <si>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</si>
  <si>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</si>
  <si>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</si>
  <si>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</si>
  <si>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</si>
  <si>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</si>
  <si>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</si>
  <si>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</si>
  <si>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</si>
  <si>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</si>
  <si>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</si>
  <si>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</si>
  <si>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</si>
  <si>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</si>
  <si>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</si>
  <si>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</si>
  <si>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</si>
  <si>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</si>
  <si>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</si>
  <si>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</si>
  <si>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</si>
  <si>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</si>
  <si>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</si>
  <si>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</si>
  <si>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</si>
  <si>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</si>
  <si>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</si>
  <si>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</si>
  <si>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</si>
  <si>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</si>
  <si>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</si>
  <si>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</si>
  <si>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</si>
  <si>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</si>
  <si>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</si>
  <si>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</si>
  <si>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</si>
  <si>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</si>
  <si>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</si>
  <si>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</si>
  <si>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</si>
  <si>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</si>
  <si>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</si>
  <si>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</si>
  <si>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</si>
  <si>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</si>
  <si>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</si>
  <si>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</si>
  <si>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</si>
  <si>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</si>
  <si>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</si>
  <si>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</si>
  <si>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</si>
  <si>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</si>
  <si>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</si>
  <si>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</si>
  <si>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</si>
  <si>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</si>
  <si>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</si>
  <si>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</si>
  <si>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</si>
  <si>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</si>
  <si>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</si>
  <si>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</si>
  <si>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</si>
  <si>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</si>
  <si>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</si>
  <si>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</si>
  <si>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</si>
  <si>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</si>
  <si>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</si>
  <si>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</si>
  <si>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</si>
  <si>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</si>
  <si>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</si>
  <si>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</si>
  <si>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</si>
  <si>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</si>
  <si>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</si>
  <si>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</si>
  <si>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</si>
  <si>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</si>
  <si>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</si>
  <si>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</si>
  <si>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</si>
  <si>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</si>
  <si>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</si>
  <si>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</si>
  <si>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</si>
  <si>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</si>
  <si>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</si>
  <si>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</si>
  <si>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</si>
  <si>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</si>
  <si>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</si>
  <si>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</si>
  <si>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</si>
  <si>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</si>
  <si>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</si>
  <si>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</si>
  <si>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</si>
  <si>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</si>
  <si>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</si>
  <si>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</si>
  <si>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</si>
  <si>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</si>
  <si>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</si>
  <si>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</si>
  <si>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</si>
  <si>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</si>
  <si>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</si>
  <si>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</si>
  <si>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</si>
  <si>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</si>
  <si>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</si>
  <si>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</si>
  <si>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</si>
  <si>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</si>
  <si>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</si>
  <si>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</si>
  <si>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</si>
  <si>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</si>
  <si>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</si>
  <si>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</si>
  <si>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</si>
  <si>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</si>
  <si>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</si>
  <si>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</si>
  <si>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</si>
  <si>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</si>
  <si>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</si>
  <si>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</si>
  <si>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</si>
  <si>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</si>
  <si>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</si>
  <si>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</si>
  <si>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</si>
  <si>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</si>
  <si>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</si>
  <si>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</si>
  <si>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</si>
  <si>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</si>
  <si>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</si>
  <si>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</si>
  <si>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</si>
  <si>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</si>
  <si>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</si>
  <si>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</si>
  <si>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</si>
  <si>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</si>
  <si>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</si>
  <si>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</si>
  <si>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</si>
  <si>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</si>
  <si>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</si>
  <si>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</si>
  <si>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</si>
  <si>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</si>
  <si>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</si>
  <si>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</si>
  <si>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</si>
  <si>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</si>
  <si>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</si>
  <si>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</si>
  <si>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</si>
  <si>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</si>
  <si>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</si>
  <si>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</si>
  <si>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</si>
  <si>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</si>
  <si>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</si>
  <si>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</si>
  <si>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</si>
  <si>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</si>
  <si>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</si>
  <si>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</si>
  <si>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</si>
  <si>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</si>
  <si>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</si>
  <si>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</si>
  <si>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</si>
  <si>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</si>
  <si>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</si>
  <si>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</si>
  <si>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</si>
  <si>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</si>
  <si>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</si>
  <si>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</si>
  <si>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</si>
  <si>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</si>
  <si>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</si>
  <si>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</si>
  <si>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</si>
  <si>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</si>
  <si>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</si>
  <si>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</si>
  <si>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</si>
  <si>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</si>
  <si>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</si>
  <si>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</si>
  <si>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</si>
  <si>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</si>
  <si>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</si>
  <si>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</si>
  <si>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</si>
  <si>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</si>
  <si>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</si>
  <si>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</si>
  <si>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</si>
  <si>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</si>
  <si>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</si>
  <si>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</si>
  <si>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</si>
  <si>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</si>
  <si>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</si>
  <si>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</si>
  <si>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</si>
  <si>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</si>
  <si>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</si>
  <si>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</si>
  <si>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</si>
  <si>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</si>
  <si>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</si>
  <si>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</si>
  <si>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</si>
  <si>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</si>
  <si>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</si>
  <si>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</si>
  <si>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</si>
  <si>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</si>
  <si>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</si>
  <si>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</si>
  <si>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</si>
  <si>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</si>
  <si>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</si>
  <si>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</si>
  <si>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</si>
  <si>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</si>
  <si>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</si>
  <si>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</si>
  <si>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</si>
  <si>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</si>
  <si>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</si>
  <si>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</si>
  <si>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</si>
  <si>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</si>
  <si>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</si>
  <si>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</si>
  <si>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</si>
  <si>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</si>
  <si>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</si>
  <si>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</si>
  <si>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</si>
  <si>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</si>
  <si>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</si>
  <si>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</si>
  <si>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</si>
  <si>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</si>
  <si>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</si>
  <si>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</si>
  <si>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</si>
  <si>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</si>
  <si>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</si>
  <si>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</si>
  <si>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</si>
  <si>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</si>
  <si>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</si>
  <si>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</si>
  <si>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</si>
  <si>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</si>
  <si>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</si>
  <si>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</si>
  <si>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</si>
  <si>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</si>
  <si>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</si>
  <si>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</si>
  <si>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</si>
  <si>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</si>
  <si>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</si>
  <si>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</si>
  <si>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</si>
  <si>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</si>
  <si>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</si>
  <si>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</si>
  <si>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</si>
  <si>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</si>
  <si>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</si>
  <si>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</si>
  <si>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</si>
  <si>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</si>
  <si>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</si>
  <si>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</si>
  <si>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</si>
  <si>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</si>
  <si>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</si>
  <si>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</si>
  <si>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</si>
  <si>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</si>
  <si>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</si>
  <si>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</si>
  <si>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</si>
  <si>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</si>
  <si>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</si>
  <si>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</si>
  <si>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</si>
  <si>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</si>
  <si>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</si>
  <si>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</si>
  <si>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</si>
  <si>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</si>
  <si>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</si>
  <si>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</si>
  <si>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</si>
  <si>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</si>
  <si>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</si>
  <si>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</si>
  <si>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</si>
  <si>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</si>
  <si>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</si>
  <si>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</si>
  <si>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</si>
  <si>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</si>
  <si>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</si>
  <si>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</si>
  <si>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</si>
  <si>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</si>
  <si>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</si>
  <si>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</si>
  <si>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</si>
  <si>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</si>
  <si>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</si>
  <si>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</si>
  <si>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</si>
  <si>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</si>
  <si>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</si>
  <si>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</si>
  <si>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</si>
  <si>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</si>
  <si>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</si>
  <si>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</si>
  <si>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</si>
  <si>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</si>
  <si>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</si>
  <si>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</si>
  <si>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</si>
  <si>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</si>
  <si>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</si>
  <si>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</si>
  <si>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</si>
  <si>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</si>
  <si>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</si>
  <si>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</si>
  <si>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</si>
  <si>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</si>
  <si>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</si>
  <si>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</si>
  <si>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</si>
  <si>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</si>
  <si>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</si>
  <si>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</si>
  <si>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</si>
  <si>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</si>
  <si>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</si>
  <si>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</si>
  <si>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</si>
  <si>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</si>
  <si>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</si>
  <si>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</si>
  <si>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</si>
  <si>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</si>
  <si>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</si>
  <si>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</si>
  <si>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</si>
  <si>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</si>
  <si>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</si>
  <si>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</si>
  <si>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</si>
  <si>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</si>
  <si>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</si>
  <si>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</si>
  <si>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</si>
  <si>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</si>
  <si>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</si>
  <si>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</si>
  <si>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</si>
  <si>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</si>
  <si>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</si>
  <si>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</si>
  <si>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</si>
  <si>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</si>
  <si>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</si>
  <si>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</si>
  <si>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</si>
  <si>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</si>
  <si>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</si>
  <si>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</si>
  <si>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</si>
  <si>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</si>
  <si>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</si>
  <si>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</si>
  <si>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</si>
  <si>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</si>
  <si>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</si>
  <si>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</si>
  <si>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</si>
  <si>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</si>
  <si>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</si>
  <si>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</si>
  <si>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</si>
  <si>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</si>
  <si>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</si>
  <si>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</si>
  <si>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</si>
  <si>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</si>
  <si>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</si>
  <si>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</si>
  <si>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</si>
  <si>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</si>
  <si>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</si>
  <si>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</si>
  <si>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</si>
  <si>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</si>
  <si>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</si>
  <si>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</si>
  <si>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</si>
  <si>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</si>
  <si>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</si>
  <si>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</si>
  <si>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</si>
  <si>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</si>
  <si>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</si>
  <si>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</si>
  <si>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</si>
  <si>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</si>
  <si>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</si>
  <si>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</si>
  <si>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</si>
  <si>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</si>
  <si>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</si>
  <si>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</si>
  <si>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</si>
  <si>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</si>
  <si>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</si>
  <si>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</si>
  <si>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</si>
  <si>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</si>
  <si>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</si>
  <si>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</si>
  <si>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</si>
  <si>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</si>
  <si>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</si>
  <si>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</si>
  <si>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</si>
  <si>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</si>
  <si>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</si>
  <si>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</si>
  <si>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</si>
  <si>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</si>
  <si>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</si>
  <si>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</si>
  <si>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</si>
  <si>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</si>
  <si>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</si>
  <si>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</si>
  <si>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</si>
  <si>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</si>
  <si>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</si>
  <si>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</si>
  <si>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</si>
  <si>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</si>
  <si>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</si>
  <si>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</si>
  <si>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</si>
  <si>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</si>
  <si>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</si>
  <si>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</si>
  <si>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</si>
  <si>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</si>
  <si>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</si>
  <si>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</si>
  <si>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</si>
  <si>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</si>
  <si>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</si>
  <si>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</si>
  <si>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</si>
  <si>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</si>
  <si>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</si>
  <si>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</si>
  <si>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</si>
  <si>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</si>
  <si>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</si>
  <si>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</si>
  <si>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</si>
  <si>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</si>
  <si>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</si>
  <si>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</si>
  <si>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</si>
  <si>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</si>
  <si>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</si>
  <si>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</si>
  <si>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</si>
  <si>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</si>
  <si>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</si>
  <si>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</si>
  <si>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</si>
  <si>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</si>
  <si>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</si>
  <si>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</si>
  <si>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</si>
  <si>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</si>
  <si>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</si>
  <si>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</si>
  <si>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</si>
  <si>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</si>
  <si>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</si>
  <si>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</si>
  <si>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</si>
  <si>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</si>
  <si>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</si>
  <si>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</si>
  <si>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</si>
  <si>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</si>
  <si>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</si>
  <si>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</si>
  <si>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</si>
  <si>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</si>
  <si>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</si>
  <si>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</si>
  <si>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</si>
  <si>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</si>
  <si>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</si>
  <si>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</si>
  <si>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</si>
  <si>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</si>
  <si>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</si>
  <si>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</si>
  <si>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</si>
  <si>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</si>
  <si>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</si>
  <si>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</si>
  <si>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</si>
  <si>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</si>
  <si>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</si>
  <si>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</si>
  <si>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</si>
  <si>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</si>
  <si>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</si>
  <si>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</si>
  <si>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</si>
  <si>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</si>
  <si>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</si>
  <si>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</si>
  <si>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</si>
  <si>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</si>
  <si>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</si>
  <si>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</si>
  <si>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</si>
  <si>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</si>
  <si>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</si>
  <si>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</si>
  <si>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</si>
  <si>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</si>
  <si>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</si>
  <si>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</si>
  <si>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</si>
  <si>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</si>
  <si>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</si>
  <si>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</si>
  <si>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</si>
  <si>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</si>
  <si>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</si>
  <si>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</si>
  <si>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</si>
  <si>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</si>
  <si>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</si>
  <si>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</si>
  <si>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</si>
  <si>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</si>
  <si>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</si>
  <si>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</si>
  <si>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</si>
  <si>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</si>
  <si>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</si>
  <si>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</si>
  <si>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</si>
  <si>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</si>
  <si>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</si>
  <si>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</si>
  <si>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</si>
  <si>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</si>
  <si>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</si>
  <si>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</si>
  <si>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</si>
  <si>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</si>
  <si>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</si>
  <si>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</si>
  <si>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</si>
  <si>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</si>
  <si>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</si>
  <si>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</si>
  <si>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</si>
  <si>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</si>
  <si>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</si>
  <si>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</si>
  <si>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</si>
  <si>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</si>
  <si>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</si>
  <si>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</si>
  <si>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</si>
  <si>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</si>
  <si>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</si>
  <si>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</si>
  <si>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</si>
  <si>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</si>
  <si>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</si>
  <si>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</si>
  <si>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</si>
  <si>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</si>
  <si>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</si>
  <si>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</si>
  <si>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</si>
  <si>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</si>
  <si>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</si>
  <si>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</si>
  <si>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</si>
  <si>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</si>
  <si>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</si>
  <si>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</si>
  <si>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</si>
  <si>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</si>
  <si>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</si>
  <si>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</si>
  <si>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</si>
  <si>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</si>
  <si>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</si>
  <si>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</si>
  <si>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</si>
  <si>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</si>
  <si>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</si>
  <si>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</si>
  <si>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</si>
  <si>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</si>
  <si>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</si>
  <si>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</si>
  <si>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</si>
  <si>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</si>
  <si>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</si>
  <si>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</si>
  <si>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</si>
  <si>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</si>
  <si>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</si>
  <si>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</si>
  <si>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</si>
  <si>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</si>
  <si>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</si>
  <si>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</si>
  <si>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</si>
  <si>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</si>
  <si>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</si>
  <si>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</si>
  <si>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</si>
  <si>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</si>
  <si>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</si>
  <si>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</si>
  <si>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</si>
  <si>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</si>
  <si>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</si>
  <si>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</si>
  <si>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</si>
  <si>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</si>
  <si>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</si>
  <si>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</si>
  <si>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</si>
  <si>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</si>
  <si>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</si>
  <si>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</si>
  <si>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</si>
  <si>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</si>
  <si>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</si>
  <si>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</si>
  <si>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</si>
  <si>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</si>
  <si>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</si>
  <si>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</si>
  <si>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</si>
  <si>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</si>
  <si>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</si>
  <si>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100 mins</t>
  </si>
  <si>
    <t>PCM-20251103-00000047</t>
  </si>
  <si>
    <t>NO PCM</t>
  </si>
  <si>
    <t>team facing major issue at site and other team on the way by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</si>
  <si>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</si>
  <si>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</si>
  <si>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</si>
  <si>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</si>
  <si>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</si>
  <si>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</si>
  <si>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</si>
  <si>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</si>
  <si>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PCM-20251103-00000293</t>
  </si>
  <si>
    <t>EM team moved need 30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</si>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</sst>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2" totalsRowShown="0" headerRowDxfId="31" dataDxfId="30" headerRowBorderDxfId="28" tableBorderDxfId="29">
  <autoFilter ref="A1:L3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301.30847118055681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0.1852420138893649</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45964.256897106483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45964.256897106483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45964.256897106483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45964.256897106483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45964.256897106483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45964.256897106483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45964.256897106483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45964.256897106483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45964.256897106483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45964.256897106483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45964.256897106483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45964.256897106483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45964.256897106483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45964.256897106483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45964.256897106483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45964.256897106483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45964.256897106483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45964.256897106483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45964.256897106483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45964.256897106483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45964.256897106483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45964.256897106483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45964.256897106483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45964.256897106483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45964.256897106483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45964.256897106483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45964.256897106483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45964.256897106483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45964.256897106483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45964.256897106483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45964.256897106483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45964.256897106483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45964.256897106483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45964.256897106483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45964.256897106483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45964.256897106483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45964.256897106483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45964.256897106483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45964.256897106483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45964.256897106483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45964.256897106483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45964.256897106483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45964.256897106483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45964.256897106483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45964.256897106483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45964.256897106483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45964.256897106483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45964.256897106483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45964.256897106483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45964.256897106483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45964.256897106483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45964.256897106483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45964.256897106483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45964.256897106483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45964.256897106483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45964.256897106483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45964.256897106483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45964.256897106483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45964.256897106483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45964.256897106483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45964.256897106483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45964.256897106483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45964.256897106483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45964.256897106483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45964.256897106483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45964.256897106483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45964.256897106483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45964.256897106483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45964.256897106483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45964.256897106483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45964.256897106483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45964.256897106483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45964.256897106483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45964.256897106483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45964.256897106483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45964.256897106483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45964.256897106483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45964.256897106483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45964.256897106483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45964.256897106483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45964.256897106483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45964.256897106483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45964.256897106483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45964.256897106483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45964.256897106483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45964.256897106483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45964.256897106483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45964.256897106483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45964.256897106483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45964.256897106483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45964.256897106483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45964.256897106483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45964.256897106483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45964.256897106483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45964.256897106483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45964.256897106483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45964.256897106483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45964.256897106483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45964.256897106483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45964.256897106483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45964.256897106483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45964.256897106483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45964.256897106483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45964.256897106483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45964.256897106483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45964.256897106483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45964.256897106483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45964.256897106483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45964.256897106483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21242E8-7218-4956-A8A2-CEB96E11D04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139.25705914352147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5.5148137731521274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45964.256897106483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45964.256897106483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45964.256897106483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45964.256897106483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45964.256897106483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45964.256897106483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45964.256897106483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45964.256897106483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45964.256897106483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45964.256897106483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45964.256897106483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45964.256897106483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45964.256897106483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45964.256897106483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45964.256897106483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45964.256897106483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45964.256897106483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45964.256897106483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45964.256897106483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45964.256897106483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45964.256897106483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45964.256897106483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45964.256897106483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45964.256897106483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45964.256897106483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45964.256897106483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45964.256897106483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45964.256897106483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45964.256897106483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45964.256897106483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45964.256897106483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45964.256897106483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45964.256897106483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45964.256897106483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45964.256897106483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45964.256897106483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45964.256897106483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45964.256897106483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45964.256897106483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45964.256897106483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45964.256897106483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45964.256897106483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45964.256897106483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45964.256897106483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45964.256897106483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45964.256897106483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45964.256897106483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45964.256897106483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45964.256897106483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45964.256897106483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45964.256897106483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45964.256897106483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45964.256897106483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45964.256897106483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45964.256897106483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45964.256897106483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45964.256897106483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45964.256897106483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45964.256897106483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45964.256897106483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45964.256897106483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45964.256897106483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45964.256897106483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45964.256897106483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45964.256897106483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45964.256897106483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45964.256897106483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45964.256897106483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45964.256897106483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45964.256897106483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45964.256897106483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45964.256897106483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45964.256897106483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45964.256897106483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45964.256897106483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45964.256897106483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45964.256897106483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45964.256897106483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45964.256897106483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45964.256897106483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45964.256897106483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45964.256897106483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45964.256897106483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45964.256897106483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45964.256897106483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45964.256897106483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45964.256897106483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45964.256897106483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45964.256897106483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45964.256897106483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45964.256897106483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45964.256897106483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45964.256897106483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45964.256897106483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45964.256897106483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45964.256897106483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45964.256897106483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45964.256897106483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45964.256897106483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45964.256897106483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45964.256897106483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45964.256897106483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45964.256897106483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45964.256897106483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45964.256897106483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45964.256897106483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45964.256897106483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45964.256897106483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45964.256897106483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45964.256897106483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45964.256897106483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45964.256897106483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45964.256897106483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45964.256897106483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45964.256897106483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45964.256897106483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45964.256897106483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45964.256897106483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45964.256897106483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45964.256897106483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45964.256897106483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45964.256897106483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45964.256897106483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45964.256897106483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45964.256897106483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45964.256897106483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45964.256897106483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45964.256897106483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45964.256897106483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45964.256897106483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45964.256897106483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45964.256897106483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25432</v>
      </c>
      <c r="E2" s="18"/>
      <c r="F2" s="20"/>
      <c r="G2" s="21">
        <f t="shared" ref="G2:G41" ca="1" si="0">IFERROR(NOW()-F2,"-")</f>
        <v>45964.256897106483</v>
      </c>
      <c r="H2" s="22"/>
      <c r="I2" s="19" t="str">
        <f>IFERROR(VLOOKUP(D2,DB!A:F,6,0),"")</f>
        <v>Power Cube</v>
      </c>
      <c r="J2" s="18" t="str">
        <f>IFERROR(VLOOKUP(D2,DB!A:G,7,0),"")</f>
        <v>Good+No BB Design</v>
      </c>
      <c r="K2" s="46"/>
      <c r="L2" s="23" t="str">
        <f>IFERROR(VLOOKUP(D2,DB!A:I,9,0),"")</f>
        <v>Latis</v>
      </c>
    </row>
    <row r="3" spans="1:13" ht="15" customHeight="1">
      <c r="A3" s="19"/>
      <c r="B3" s="62" t="str">
        <f>IFERROR(VLOOKUP(D3,DB!A:K,11,0),"")</f>
        <v>R3</v>
      </c>
      <c r="C3" s="18"/>
      <c r="D3" s="62" t="s">
        <v>5116</v>
      </c>
      <c r="E3" s="18"/>
      <c r="F3" s="20"/>
      <c r="G3" s="21">
        <f t="shared" ca="1" si="0"/>
        <v>45964.256897106483</v>
      </c>
      <c r="H3" s="22"/>
      <c r="I3" s="19" t="str">
        <f>IFERROR(VLOOKUP(D3,DB!A:F,6,0),"")</f>
        <v>Power Cube</v>
      </c>
      <c r="J3" s="18" t="str">
        <f>IFERROR(VLOOKUP(D3,DB!A:G,7,0),"")</f>
        <v>Good</v>
      </c>
      <c r="K3" s="46"/>
      <c r="L3" s="23" t="str">
        <f>IFERROR(VLOOKUP(D3,DB!A:I,9,0),"")</f>
        <v>Zain</v>
      </c>
    </row>
    <row r="4" spans="1:13" ht="15" customHeight="1">
      <c r="A4" s="19"/>
      <c r="B4" s="62" t="str">
        <f>IFERROR(VLOOKUP(D4,DB!A:K,11,0),"")</f>
        <v>R3</v>
      </c>
      <c r="C4" s="18"/>
      <c r="D4" s="62" t="s">
        <v>5155</v>
      </c>
      <c r="E4" s="18"/>
      <c r="F4" s="20"/>
      <c r="G4" s="21">
        <f t="shared" ca="1" si="0"/>
        <v>45964.256897106483</v>
      </c>
      <c r="H4" s="22"/>
      <c r="I4" s="19" t="str">
        <f>IFERROR(VLOOKUP(D4,DB!A:F,6,0),"")</f>
        <v>Power Cube</v>
      </c>
      <c r="J4" s="18" t="str">
        <f>IFERROR(VLOOKUP(D4,DB!A:G,7,0),"")</f>
        <v>Good</v>
      </c>
      <c r="K4" s="46"/>
      <c r="L4" s="23" t="str">
        <f>IFERROR(VLOOKUP(D4,DB!A:I,9,0),"")</f>
        <v>Zain</v>
      </c>
    </row>
    <row r="5" spans="1:13" ht="15" customHeight="1">
      <c r="A5" s="19"/>
      <c r="B5" s="62" t="str">
        <f>IFERROR(VLOOKUP(D5,DB!A:K,11,0),"")</f>
        <v>R3</v>
      </c>
      <c r="C5" s="18"/>
      <c r="D5" s="62" t="s">
        <v>5270</v>
      </c>
      <c r="E5" s="18"/>
      <c r="F5" s="20"/>
      <c r="G5" s="21">
        <f t="shared" ca="1" si="0"/>
        <v>45964.256897106483</v>
      </c>
      <c r="H5" s="22"/>
      <c r="I5" s="19" t="str">
        <f>IFERROR(VLOOKUP(D5,DB!A:F,6,0),"")</f>
        <v>Power Cube</v>
      </c>
      <c r="J5" s="18" t="str">
        <f>IFERROR(VLOOKUP(D5,DB!A:G,7,0),"")</f>
        <v>Good</v>
      </c>
      <c r="K5" s="46"/>
      <c r="L5" s="23" t="str">
        <f>IFERROR(VLOOKUP(D5,DB!A:I,9,0),"")</f>
        <v>Zain</v>
      </c>
    </row>
    <row r="6" spans="1:13" ht="15" customHeight="1">
      <c r="A6" s="19"/>
      <c r="B6" s="62" t="str">
        <f>IFERROR(VLOOKUP(D6,DB!A:K,11,0),"")</f>
        <v>R3</v>
      </c>
      <c r="C6" s="18"/>
      <c r="D6" s="18" t="s">
        <v>25123</v>
      </c>
      <c r="E6" s="18"/>
      <c r="F6" s="20"/>
      <c r="G6" s="21">
        <f t="shared" ca="1" si="0"/>
        <v>45964.256897106483</v>
      </c>
      <c r="H6" s="22"/>
      <c r="I6" s="19" t="str">
        <f>IFERROR(VLOOKUP(D6,DB!A:F,6,0),"")</f>
        <v>Power Cube</v>
      </c>
      <c r="J6" s="18" t="str">
        <f>IFERROR(VLOOKUP(D6,DB!A:G,7,0),"")</f>
        <v>No BB Design+Good</v>
      </c>
      <c r="K6" s="46"/>
      <c r="L6" s="23" t="str">
        <f>IFERROR(VLOOKUP(D6,DB!A:I,9,0),"")</f>
        <v>Latis</v>
      </c>
    </row>
    <row r="7" spans="1:13" ht="15" customHeight="1">
      <c r="A7" s="19"/>
      <c r="B7" s="62" t="str">
        <f>IFERROR(VLOOKUP(D7,DB!A:K,11,0),"")</f>
        <v/>
      </c>
      <c r="C7" s="18"/>
      <c r="D7" s="62"/>
      <c r="E7" s="18"/>
      <c r="F7" s="20"/>
      <c r="G7" s="21">
        <f t="shared" ca="1" si="0"/>
        <v>45964.256897106483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45964.256897106483</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45964.256897106483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45964.256897106483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45964.256897106483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45964.256897106483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45964.256897106483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45964.256897106483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45964.256897106483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45964.256897106483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45964.256897106483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45964.256897106483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45964.256897106483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45964.256897106483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45964.256897106483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45964.256897106483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45964.256897106483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45964.256897106483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45964.256897106483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45964.256897106483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45964.256897106483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45964.256897106483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45964.256897106483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45964.256897106483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45964.256897106483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45964.256897106483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45964.256897106483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45964.256897106483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45964.256897106483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45964.256897106483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45964.256897106483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45964.256897106483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45964.256897106483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45964.256897106483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45964.256897106483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45964.256897106483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45964.256897106483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45964.256897106483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45964.256897106483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45964.256897106483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45964.256897106483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45964.256897106483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45964.256897106483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45964.256897106483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45964.256897106483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45964.256897106483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45964.256897106483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45964.256897106483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45964.256897106483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45964.256897106483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45964.256897106483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45964.256897106483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45964.256897106483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45964.256897106483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45964.256897106483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45964.256897106483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45964.256897106483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45964.256897106483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45964.256897106483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45964.256897106483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45964.256897106483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45964.256897106483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45964.256897106483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45964.256897106483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45964.256897106483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45964.256897106483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45964.256897106483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45964.256897106483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45964.256897106483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45964.256897106483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45964.256897106483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45964.256897106483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45964.256897106483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45964.256897106483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45964.256897106483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45964.256897106483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45964.256897106483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45964.256897106483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45964.256897106483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45964.256897106483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45964.256897106483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45964.256897106483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45964.256897106483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45964.256897106483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45964.256897106483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45964.256897106483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45964.256897106483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45964.256897106483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45964.256897106483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45964.256897106483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45964.256897106483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45964.256897106483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45964.256897106483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45964.256897106483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45964.256897106483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45964.256897106483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45964.256897106483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45964.256897106483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45964.256897106483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45964.256897106483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45964.256897106483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45964.256897106483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45964.256897106483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45964.256897106483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45964.256897106483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45964.256897106483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45964.256897106483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45964.256897106483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45964.256897106483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45964.256897106483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45964.256897106483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45964.256897106483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45964.256897106483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45964.256897106483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45964.256897106483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45964.256897106483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45964.256897106483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45964.256897106483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45964.256897106483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45964.256897106483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45964.256897106483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45964.256897106483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45964.256897106483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45964.256897106483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45964.256897106483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45964.256897106483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45964.256897106483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45964.256897106483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45964.256897106483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45964.256897106483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45964.256897106483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45964.256897106483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45964.256897106483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45964.256897106483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45964.256897106483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45964.256897106483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45964.256897106483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45964.256897106483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45964.256897106483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45964.256897106483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45964.256897106483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45964.256897106483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45964.256897106483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45964.256897106483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45964.256897106483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45964.256897106483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45964.256897106483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45964.256897106483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45964.256897106483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45964.256897106483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45964.256897106483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45964.256897106483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45964.256897106483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45964.256897106483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45964.256897106483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45964.256897106483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45964.256897106483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45964.256897106483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45964.256897106483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45964.256897106483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45964.256897106483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45964.256897106483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45964.256897106483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45964.256897106483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45964.256897106483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45964.256897106483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45964.256897106483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45964.256897106483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45964.256897106483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45964.256897106483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45964.256897106483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45964.256897106483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45964.256897106483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45964.256897106483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45964.256897106483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45964.256897106483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45964.256897106483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45964.256897106483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45964.256897106483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45964.256897106483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45964.256897106483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45964.256897106483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45964.256897106483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45964.256897106483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45964.256897106483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45964.256897106483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45964.256897106483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45964.256897106483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45964.256897106483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45964.256897106483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45964.256897106483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45964.256897106483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45964.256897106483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45964.256897106483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45964.256897106483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45964.256897106483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45964.256897106483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45964.256897106483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45964.256897106483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45964.256897106483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45964.256897106483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45964.256897106483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45964.256897106483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45964.256897106483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45964.256897106483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45964.256897106483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45964.256897106483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45964.256897106483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45964.256897106483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45964.256897106483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45964.256897106483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45964.256897106483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45964.256897106483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45964.256897106483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45964.256897106483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45964.256897106483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45964.256897106483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45964.256897106483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45964.256897106483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45964.256897106483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45964.256897106483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45964.256897106483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45964.256897106483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45964.256897106483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45964.256897106483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45964.256897106483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45964.256897106483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45964.256897106483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45964.256897106483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45964.256897106483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45964.256897106483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45964.256897106483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45964.256897106483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45964.256897106483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45964.256897106483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45964.256897106483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45964.256897106483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45964.256897106483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45964.256897106483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45964.256897106483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45964.256897106483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45964.256897106483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45964.256897106483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45964.256897106483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45964.256897106483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45964.256897106483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45964.256897106483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45964.256897106483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45964.256897106483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45964.256897106483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45964.256897106483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45964.256897106483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45964.256897106483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45964.256897106483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45964.256897106483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45964.256897106483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45964.256897106483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45964.256897106483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45964.256897106483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45964.256897106483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45964.256897106483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45964.256897106483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45964.256897106483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45964.256897106483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45964.256897106483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45964.256897106483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45964.256897106483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45964.256897106483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45964.256897106483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45964.256897106483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45964.256897106483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45964.256897106483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45964.256897106483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45964.256897106483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45964.256897106483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45964.256897106483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45964.256897106483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45964.256897106483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45964.256897106483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45964.256897106483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45964.256897106483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45964.256897106483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45964.256897106483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45964.256897106483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45964.256897106483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45964.256897106483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45964.256897106483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45964.256897106483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45964.256897106483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45964.256897106483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45964.256897106483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45964.256897106483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45964.256897106483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45964.256897106483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45964.256897106483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45964.256897106483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45964.256897106483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45964.256897106483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45964.256897106483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45964.256897106483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45964.256897106483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45964.256897106483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45964.256897106483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45964.256897106483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45964.256897106483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45964.256897106483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45964.256897106483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45964.256897106483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45964.256897106483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45964.256897106483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45964.256897106483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45964.256897106483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45964.256897106483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45964.256897106483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45964.256897106483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45964.256897106483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45964.256897106483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45964.256897106483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45964.256897106483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45964.256897106483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45964.256897106483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45964.256897106483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45964.256897106483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45964.256897106483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45964.256897106483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45964.256897106483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45964.256897106483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45964.256897106483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45964.256897106483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45964.256897106483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45964.256897106483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45964.256897106483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45964.256897106483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45964.256897106483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45964.256897106483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45964.256897106483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45964.256897106483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45964.256897106483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45964.256897106483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45964.256897106483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45964.256897106483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45964.256897106483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45964.256897106483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45964.256897106483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45964.256897106483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45964.256897106483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45964.256897106483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45964.256897106483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45964.256897106483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45964.256897106483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45964.256897106483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45964.256897106483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45964.256897106483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45964.256897106483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45964.256897106483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45964.256897106483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45964.256897106483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45964.256897106483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45964.256897106483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45964.256897106483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45964.256897106483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45964.256897106483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45964.256897106483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45964.256897106483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45964.256897106483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45964.256897106483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45964.256897106483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45964.256897106483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45964.256897106483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45964.256897106483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45964.256897106483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45964.256897106483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45964.256897106483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45964.256897106483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45964.256897106483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45964.256897106483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45964.256897106483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45964.256897106483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45964.256897106483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45964.256897106483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45964.256897106483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45964.256897106483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45964.256897106483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45964.256897106483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45964.256897106483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45964.256897106483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45964.256897106483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45964.256897106483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45964.256897106483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45964.256897106483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45964.256897106483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45964.256897106483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45964.256897106483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45964.256897106483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45964.256897106483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45964.256897106483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45964.256897106483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45964.256897106483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45964.256897106483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45964.256897106483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45964.256897106483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45964.256897106483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45964.256897106483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45964.256897106483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45964.256897106483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45964.256897106483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45964.256897106483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45964.256897106483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45964.256897106483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45964.256897106483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45964.256897106483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45964.256897106483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45964.256897106483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45964.256897106483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45964.256897106483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45964.256897106483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45964.256897106483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45964.256897106483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45964.256897106483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45964.256897106483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45964.256897106483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45964.256897106483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45964.256897106483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45964.256897106483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45964.256897106483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45964.256897106483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45964.256897106483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45964.256897106483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45964.256897106483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45964.256897106483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45964.256897106483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45964.256897106483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45964.256897106483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45964.256897106483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45964.256897106483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45964.256897106483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45964.256897106483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45964.256897106483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45964.256897106483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45964.256897106483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45964.256897106483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45964.256897106483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45964.256897106483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45964.256897106483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45964.256897106483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45964.256897106483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45964.256897106483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45964.256897106483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45964.256897106483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45964.256897106483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45964.256897106483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45964.256897106483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45964.256897106483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45964.256897106483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45964.256897106483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45964.256897106483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45964.256897106483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45964.256897106483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45964.256897106483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45964.256897106483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45964.256897106483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45964.256897106483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45964.256897106483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45964.256897106483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45964.256897106483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45964.256897106483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45964.256897106483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45964.256897106483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45964.256897106483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45964.256897106483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45964.256897106483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45964.256897106483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45964.256897106483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45964.256897106483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45964.256897106483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45964.256897106483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45964.256897106483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45964.256897106483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45964.256897106483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45964.256897106483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45964.256897106483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45964.256897106483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45964.256897106483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45964.256897106483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45964.256897106483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45964.256897106483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45964.256897106483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45964.256897106483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45964.256897106483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45964.256897106483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45964.256897106483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45964.256897106483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45964.256897106483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45964.256897106483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45964.256897106483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45964.256897106483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45964.256897106483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45964.256897106483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45964.256897106483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45964.256897106483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45964.256897106483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45964.256897106483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45964.256897106483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45964.256897106483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45964.256897106483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45964.256897106483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45964.256897106483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45964.256897106483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45964.256897106483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45964.256897106483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45964.256897106483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45964.256897106483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45964.256897106483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45964.256897106483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45964.256897106483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45964.256897106483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45964.256897106483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45964.256897106483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45964.256897106483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45964.256897106483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45964.256897106483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45964.256897106483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45964.256897106483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45964.256897106483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45964.256897106483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45964.256897106483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45964.256897106483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45964.256897106483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45964.256897106483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45964.256897106483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45964.256897106483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45964.256897106483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45964.256897106483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45964.256897106483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45964.256897106483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45964.256897106483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45964.256897106483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45964.256897106483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45964.256897106483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45964.256897106483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45964.256897106483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45964.256897106483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45964.256897106483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45964.256897106483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45964.256897106483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45964.256897106483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45964.256897106483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45964.256897106483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45964.256897106483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45964.256897106483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45964.256897106483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45964.256897106483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45964.256897106483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45964.256897106483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45964.256897106483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45964.256897106483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45964.256897106483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45964.256897106483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45964.256897106483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45964.256897106483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45964.256897106483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45964.256897106483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45964.256897106483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45964.256897106483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45964.256897106483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45964.256897106483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45964.256897106483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45964.256897106483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45964.256897106483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45964.256897106483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45964.256897106483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45964.256897106483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45964.256897106483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45964.256897106483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45964.256897106483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45964.256897106483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45964.256897106483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45964.256897106483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45964.256897106483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45964.256897106483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45964.256897106483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45964.256897106483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45964.256897106483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45964.256897106483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45964.256897106483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45964.256897106483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45964.256897106483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45964.256897106483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45964.256897106483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45964.256897106483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45964.256897106483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45964.256897106483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45964.256897106483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45964.256897106483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45964.256897106483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45964.256897106483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45964.256897106483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45964.256897106483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45964.256897106483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45964.256897106483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45964.256897106483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45964.256897106483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45964.256897106483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45964.256897106483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45964.256897106483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45964.256897106483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45964.256897106483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45964.256897106483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45964.256897106483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45964.256897106483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45964.256897106483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45964.256897106483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45964.256897106483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45964.256897106483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45964.256897106483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45964.256897106483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45964.256897106483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45964.256897106483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45964.256897106483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45964.256897106483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45964.256897106483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45964.256897106483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45964.256897106483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45964.256897106483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45964.256897106483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45964.256897106483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45964.256897106483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45964.256897106483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45964.256897106483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45964.256897106483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45964.256897106483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45964.256897106483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45964.256897106483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45964.256897106483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45964.256897106483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45964.256897106483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45964.256897106483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45964.256897106483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45964.256897106483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45964.256897106483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45964.256897106483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45964.256897106483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45964.256897106483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45964.256897106483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45964.256897106483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45964.256897106483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45964.256897106483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45964.256897106483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45964.256897106483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45964.256897106483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45964.256897106483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45964.256897106483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45964.256897106483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45964.256897106483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45964.256897106483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45964.256897106483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45964.256897106483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45964.256897106483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45964.256897106483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45964.256897106483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45964.256897106483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45964.256897106483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45964.256897106483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45964.256897106483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45964.256897106483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45964.256897106483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45964.256897106483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45964.256897106483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45964.256897106483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45964.256897106483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45964.256897106483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45964.256897106483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45964.256897106483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45964.256897106483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45964.256897106483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45964.256897106483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45964.256897106483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45964.256897106483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45964.256897106483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45964.256897106483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45964.256897106483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45964.256897106483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45964.256897106483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45964.256897106483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45964.256897106483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45964.256897106483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45964.256897106483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45964.256897106483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45964.256897106483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45964.256897106483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45964.256897106483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45964.256897106483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45964.256897106483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45964.256897106483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45964.256897106483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45964.256897106483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45964.256897106483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45964.256897106483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45964.256897106483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45964.256897106483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45964.256897106483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45964.256897106483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45964.256897106483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45964.256897106483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45964.256897106483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45964.256897106483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45964.256897106483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45964.256897106483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45964.256897106483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45964.256897106483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45964.256897106483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45964.256897106483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45964.256897106483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45964.256897106483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45964.256897106483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45964.256897106483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45964.256897106483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45964.256897106483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45964.256897106483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45964.256897106483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45964.256897106483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45964.256897106483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45964.256897106483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45964.256897106483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45964.256897106483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45964.256897106483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45964.256897106483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45964.256897106483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45964.256897106483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45964.256897106483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45964.256897106483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45964.256897106483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45964.256897106483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45964.256897106483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45964.256897106483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45964.256897106483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45964.256897106483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45964.256897106483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45964.256897106483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45964.256897106483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45964.256897106483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45964.256897106483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45964.256897106483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45964.256897106483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45964.256897106483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45964.256897106483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45964.256897106483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45964.256897106483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45964.256897106483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45964.256897106483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45964.256897106483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45964.256897106483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45964.256897106483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45964.256897106483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45964.256897106483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45964.256897106483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45964.256897106483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45964.256897106483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45964.256897106483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45964.256897106483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45964.256897106483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45964.256897106483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45964.256897106483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45964.256897106483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45964.256897106483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45964.256897106483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45964.256897106483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45964.256897106483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45964.256897106483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45964.256897106483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45964.256897106483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45964.256897106483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45964.256897106483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45964.256897106483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45964.256897106483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45964.256897106483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45964.256897106483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45964.256897106483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45964.256897106483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45964.256897106483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45964.256897106483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45964.256897106483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45964.256897106483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45964.256897106483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45964.256897106483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45964.256897106483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45964.256897106483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45964.256897106483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45964.256897106483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45964.256897106483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45964.256897106483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45964.256897106483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45964.256897106483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45964.256897106483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45964.256897106483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45964.256897106483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45964.256897106483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45964.256897106483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45964.256897106483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45964.256897106483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45964.256897106483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45964.256897106483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45964.256897106483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45964.256897106483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45964.256897106483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45964.256897106483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45964.256897106483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45964.256897106483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45964.256897106483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45964.256897106483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45964.256897106483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45964.256897106483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45964.256897106483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45964.256897106483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45964.256897106483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45964.256897106483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45964.256897106483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45964.256897106483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45964.256897106483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45964.256897106483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45964.256897106483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45964.256897106483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45964.256897106483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45964.256897106483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45964.256897106483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45964.256897106483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45964.256897106483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45964.256897106483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45964.256897106483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45964.256897106483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45964.256897106483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45964.256897106483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45964.256897106483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45964.256897106483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45964.256897106483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45964.256897106483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45964.256897106483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45964.256897106483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45964.256897106483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45964.256897106483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45964.256897106483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45964.256897106483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45964.256897106483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45964.256897106483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45964.256897106483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45964.256897106483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45964.256897106483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45964.256897106483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45964.256897106483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45964.256897106483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45964.256897106483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45964.256897106483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45964.256897106483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45964.256897106483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45964.256897106483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45964.256897106483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45964.256897106483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45964.256897106483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45964.256897106483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45964.256897106483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45964.256897106483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45964.256897106483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45964.256897106483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45964.256897106483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45964.256897106483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45964.256897106483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45964.256897106483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45964.256897106483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45964.256897106483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45964.256897106483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45964.256897106483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45964.256897106483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45964.256897106483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45964.256897106483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45964.256897106483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45964.256897106483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45964.256897106483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45964.256897106483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45964.256897106483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45964.256897106483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45964.256897106483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45964.256897106483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45964.256897106483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45964.256897106483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45964.256897106483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45964.256897106483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45964.256897106483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45964.256897106483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45964.256897106483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45964.256897106483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45964.256897106483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45964.256897106483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45964.256897106483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45964.256897106483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45964.256897106483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45964.256897106483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45964.256897106483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45964.256897106483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45964.256897106483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45964.256897106483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45964.256897106483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45964.256897106483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45964.256897106483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45964.256897106483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45964.256897106483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45964.256897106483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45964.256897106483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45964.256897106483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45964.256897106483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45964.256897106483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45964.256897106483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45964.256897106483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45964.256897106483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45964.256897106483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45964.256897106483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45964.256897106483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45964.256897106483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45964.256897106483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45964.256897106483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45964.256897106483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45964.256897106483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45964.256897106483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45964.256897106483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45964.256897106483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45964.256897106483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45964.256897106483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45964.256897106483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45964.256897106483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45964.256897106483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45964.256897106483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45964.256897106483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45964.256897106483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45964.256897106483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45964.256897106483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45964.256897106483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45964.256897106483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45964.256897106483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45964.256897106483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45964.256897106483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45964.256897106483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45964.256897106483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45964.256897106483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45964.256897106483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45964.256897106483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45964.256897106483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45964.256897106483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45964.256897106483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45964.256897106483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45964.256897106483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45964.256897106483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45964.256897106483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45964.256897106483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45964.256897106483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45964.256897106483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45964.256897106483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45964.256897106483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45964.256897106483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45964.256897106483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45964.256897106483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45964.256897106483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45964.256897106483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45964.256897106483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45964.256897106483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45964.256897106483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45964.256897106483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45964.256897106483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45964.256897106483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45964.256897106483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45964.256897106483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45964.256897106483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45964.256897106483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45964.256897106483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45964.256897106483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45964.256897106483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45964.256897106483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45964.256897106483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45964.256897106483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45964.256897106483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45964.256897106483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45964.256897106483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45964.256897106483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45964.256897106483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45964.256897106483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45964.256897106483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45964.256897106483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45964.256897106483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45964.256897106483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45964.256897106483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45964.256897106483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45964.256897106483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45964.256897106483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45964.256897106483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45964.256897106483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45964.256897106483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45964.256897106483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45964.256897106483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45964.256897106483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45964.256897106483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45964.256897106483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45964.256897106483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45964.256897106483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45964.256897106483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45964.256897106483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45964.256897106483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45964.256897106483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45964.256897106483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45964.256897106483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45964.256897106483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45964.256897106483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45964.256897106483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45964.256897106483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45964.256897106483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45964.256897106483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45964.256897106483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45964.256897106483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45964.256897106483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45964.256897106483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45964.256897106483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45964.256897106483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45964.256897106483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45964.256897106483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45964.256897106483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45964.256897106483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45964.256897106483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45964.256897106483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45964.256897106483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45964.256897106483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45964.256897106483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45964.256897106483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45964.256897106483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45964.256897106483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45964.256897106483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45964.256897106483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45964.256897106483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45964.256897106483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45964.256897106483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45964.256897106483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45964.256897106483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45964.256897106483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45964.256897106483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45964.256897106483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45964.256897106483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45964.256897106483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45964.256897106483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45964.256897106483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45964.256897106483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45964.256897106483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45964.256897106483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45964.256897106483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45964.256897106483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45964.256897106483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45964.256897106483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45964.256897106483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45964.256897106483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45964.256897106483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45964.256897106483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45964.256897106483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45964.256897106483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45964.256897106483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45964.256897106483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45964.256897106483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45964.256897106483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45964.256897106483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45964.256897106483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45964.256897106483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45964.256897106483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45964.256897106483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45964.256897106483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45964.256897106483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45964.256897106483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45964.256897106483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45964.256897106483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45964.256897106483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45964.256897106483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260.77617951388675</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0.38328599536907859</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0.21523043981869705</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45964.256897106483</v>
      </c>
      <c r="H5" s="122">
        <v>45964.150972222225</v>
      </c>
      <c r="I5" s="118" t="str">
        <f>IFERROR(VLOOKUP(D5,DB!A:F,6,0),"")</f>
        <v>Generator-SG</v>
      </c>
      <c r="J5" s="118" t="str">
        <f>IFERROR(VLOOKUP(D5,DB!A:G,7,0),"")</f>
        <v>Good</v>
      </c>
      <c r="K5" s="124" t="s">
        <v>39115</v>
      </c>
      <c r="L5" s="120" t="str">
        <f>IFERROR(VLOOKUP(D5,DB!A:I,9,0),"")</f>
        <v>Latis</v>
      </c>
    </row>
    <row r="6" spans="1:16" ht="15" customHeight="1">
      <c r="A6" s="118"/>
      <c r="B6" s="118" t="str">
        <f>IFERROR(VLOOKUP(D6,DB!A:K,11,0),"")</f>
        <v/>
      </c>
      <c r="C6" s="119"/>
      <c r="D6" s="120"/>
      <c r="E6" s="97"/>
      <c r="F6" s="122"/>
      <c r="G6" s="123">
        <f ca="1">IFERROR(NOW()-F6,"")</f>
        <v>45964.256897106483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45964.256897106483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45964.256897106483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45964.256897106483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45964.256897106483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45964.256897106483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45964.256897106483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45964.256897106483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45964.256897106483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45964.256897106483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45964.256897106483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45964.256897106483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45964.256897106483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45964.256897106483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45964.256897106483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45964.256897106483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45964.256897106483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45964.256897106483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45964.256897106483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45964.256897106483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45964.256897106483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45964.256897106483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45964.256897106483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45964.256897106483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45964.256897106483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45964.256897106483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45964.256897106483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45964.256897106483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45964.256897106483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45964.256897106483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45964.256897106483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45964.256897106483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45964.256897106483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45964.256897106483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45964.256897106483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45964.256897106483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45964.256897106483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45964.256897106483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45964.256897106483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45964.256897106483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45964.256897106483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45964.256897106483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45964.256897106483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45964.256897106483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45964.256897106483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45964.256897106483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45964.256897106483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45964.256897106483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45964.256897106483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45964.256897106483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45964.256897106483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45964.256897106483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45964.256897106483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45964.256897106483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45964.256897106483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45964.256897106483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45964.256897106483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45964.256897106483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45964.256897106483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45964.256897106483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45964.256897106483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45964.256897106483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45964.256897106483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45964.256897106483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45964.256897106483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45964.256897106483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45964.256897106483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45964.256897106483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45964.256897106483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45964.256897106483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45964.256897106483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45964.256897106483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45964.256897106483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45964.256897106483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45964.256897106483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45964.256897106483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45964.256897106483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45964.256897106483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45964.256897106483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45964.256897106483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45964.256897106483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45964.256897106483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45964.256897106483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45964.256897106483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45964.256897106483</v>
      </c>
      <c r="H90" s="122"/>
      <c r="I90" s="118" t="str">
        <f>IFERROR(VLOOKUP(D90,DB!A:F,6,0),"")</f>
        <v/>
      </c>
      <c r="J90" s="118" t="str">
        <f>IFERROR(VLOOKUP(D90,DB!A:G,7,0),"")</f>
        <v/>
      </c>
      <c r="K90" s="124"/>
      <c r="L90" s="120" t="str">
        <f>IFERROR(VLOOKUP(D90,DB!A:I,9,0),"")</f>
        <v/>
      </c>
    </row>
    <row r="91" spans="1:12" ht="15" customHeight="1">
      <c r="A91" s="125"/>
      <c r="B91" s="125" t="str">
        <f>IFERROR(VLOOKUP(D91,DB!A:K,11,0),"")</f>
        <v/>
      </c>
      <c r="C91" s="126"/>
      <c r="D91" s="127"/>
      <c r="E91" s="128"/>
      <c r="F91" s="129"/>
      <c r="G91" s="130">
        <f ca="1">IFERROR(NOW()-F91,"")</f>
        <v>45964.256897106483</v>
      </c>
      <c r="H91" s="129"/>
      <c r="I91" s="125" t="str">
        <f>IFERROR(VLOOKUP(D91,DB!A:F,6,0),"")</f>
        <v/>
      </c>
      <c r="J91" s="125" t="str">
        <f>IFERROR(VLOOKUP(D91,DB!A:G,7,0),"")</f>
        <v/>
      </c>
      <c r="K91" s="131"/>
      <c r="L91" s="127" t="str">
        <f>IFERROR(VLOOKUP(D91,DB!A:I,9,0),"")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72.424836921294627</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38.068019791666302</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15.595785995370534</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33920</v>
      </c>
      <c r="E5" s="151" t="s">
        <v>39021</v>
      </c>
      <c r="F5" s="152">
        <v>45964.131828703707</v>
      </c>
      <c r="G5" s="153">
        <f ca="1">IFERROR(NOW()-F5,"")</f>
        <v>0.12506840277637821</v>
      </c>
      <c r="H5" s="152">
        <v>45964.125925925924</v>
      </c>
      <c r="I5" s="151" t="str">
        <f>IFERROR(VLOOKUP(D5,DB!A:F,6,0),"")</f>
        <v>Generator-SG</v>
      </c>
      <c r="J5" s="151" t="str">
        <f>IFERROR(VLOOKUP(D5,DB!A:G,7,0),"")</f>
        <v>Vandalized</v>
      </c>
      <c r="K5" s="151" t="s">
        <v>39123</v>
      </c>
      <c r="L5" s="151" t="str">
        <f>IFERROR(VLOOKUP(D5,DB!A:I,9,0),"")</f>
        <v>Latis</v>
      </c>
    </row>
    <row r="6" spans="1:13" ht="15">
      <c r="A6" s="151" t="s">
        <v>39124</v>
      </c>
      <c r="B6" s="151" t="str">
        <f>IFERROR(VLOOKUP(D6,DB!A:K,11,0),"")</f>
        <v>R5</v>
      </c>
      <c r="C6" s="151">
        <v>1</v>
      </c>
      <c r="D6" s="151" t="s">
        <v>36021</v>
      </c>
      <c r="E6" s="151" t="s">
        <v>39021</v>
      </c>
      <c r="F6" s="152">
        <v>45964.229745370372</v>
      </c>
      <c r="G6" s="153">
        <f ca="1">IFERROR(NOW()-F6,"")</f>
        <v>2.7151736110681668E-2</v>
      </c>
      <c r="H6" s="152">
        <v>45964.223807870374</v>
      </c>
      <c r="I6" s="151" t="str">
        <f>IFERROR(VLOOKUP(D6,DB!A:F,6,0),"")</f>
        <v>Generator-SG</v>
      </c>
      <c r="J6" s="151" t="str">
        <f>IFERROR(VLOOKUP(D6,DB!A:G,7,0),"")</f>
        <v>Vandalized</v>
      </c>
      <c r="K6" s="151" t="s">
        <v>39125</v>
      </c>
      <c r="L6" s="151" t="str">
        <f>IFERROR(VLOOKUP(D6,DB!A:I,9,0),"")</f>
        <v>Latis</v>
      </c>
    </row>
    <row r="7" spans="1:13" ht="15">
      <c r="A7" s="151"/>
      <c r="B7" s="151" t="str">
        <f>IFERROR(VLOOKUP(D7,DB!A:K,11,0),"")</f>
        <v/>
      </c>
      <c r="C7" s="151"/>
      <c r="D7" s="174"/>
      <c r="E7" s="151"/>
      <c r="F7" s="152"/>
      <c r="G7" s="153">
        <f ca="1">IFERROR(NOW()-F7,"")</f>
        <v>45964.256897106483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45964.256897106483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45964.256897106483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45964.256897106483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45964.256897106483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45964.256897106483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45964.256897106483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45964.256897106483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45964.256897106483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45964.256897106483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45964.256897106483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45964.256897106483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45964.256897106483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45964.256897106483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45964.256897106483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45964.256897106483</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45964.256897106483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45964.256897106483</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45964.256897106483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45964.256897106483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45964.256897106483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45964.256897106483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45964.256897106483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45964.256897106483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45964.256897106483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45964.256897106483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45964.256897106483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45964.256897106483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45964.256897106483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45964.256897106483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45964.256897106483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45964.256897106483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45964.256897106483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45964.256897106483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45964.256897106483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45964.256897106483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45964.256897106483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45964.256897106483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45964.256897106483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45964.256897106483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45964.256897106483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45964.256897106483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45964.256897106483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45964.256897106483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45964.256897106483</v>
      </c>
      <c r="H51" s="152"/>
      <c r="I51" s="151" t="str">
        <f>IFERROR(VLOOKUP(D51,DB!A:F,6,0),"")</f>
        <v/>
      </c>
      <c r="J51" s="151" t="str">
        <f>IFERROR(VLOOKUP(D51,DB!A:G,7,0),"")</f>
        <v/>
      </c>
      <c r="K51" s="151"/>
      <c r="L51" s="151" t="str">
        <f>IFERROR(VLOOKUP(D51,DB!A:I,9,0),"")</f>
        <v/>
      </c>
    </row>
    <row r="52" spans="1:12" ht="15">
      <c r="A52" s="157"/>
      <c r="B52" s="157" t="str">
        <f>IFERROR(VLOOKUP(D52,DB!A:K,11,0),"")</f>
        <v/>
      </c>
      <c r="C52" s="157"/>
      <c r="D52" s="157"/>
      <c r="E52" s="157"/>
      <c r="F52" s="158"/>
      <c r="G52" s="159">
        <f ca="1">IFERROR(NOW()-F52,"")</f>
        <v>45964.256897106483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45964.256897106483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45964.256897106483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45964.256897106483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45964.256897106483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45964.256897106483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45964.256897106483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45964.256897106483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45964.256897106483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45964.256897106483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45964.256897106483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45964.256897106483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45964.256897106483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45964.256897106483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45964.256897106483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45964.256897106483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45964.256897106483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45964.256897106483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45964.256897106483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45964.256897106483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45964.256897106483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45964.256897106483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45964.256897106483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45964.256897106483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45964.256897106483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45964.256897106483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45964.256897106483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45964.256897106483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45964.256897106483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45964.256897106483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45964.256897106483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45964.256897106483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45964.256897106483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45964.256897106483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45964.256897106483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45964.256897106483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45964.256897106483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45964.256897106483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45964.256897106483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45964.256897106483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45964.256897106483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45964.256897106483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45964.256897106483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45964.256897106483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45964.256897106483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45964.256897106483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45964.256897106483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45964.256897106483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45964.256897106483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45964.256897106483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45964.256897106483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45964.256897106483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45964.256897106483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45964.256897106483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45964.256897106483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45964.256897106483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45964.256897106483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45964.256897106483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45964.256897106483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45964.256897106483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45964.256897106483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45964.256897106483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45964.256897106483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45964.256897106483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45964.256897106483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45964.256897106483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45964.256897106483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45964.256897106483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45964.256897106483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45964.256897106483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45964.256897106483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45964.256897106483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45964.256897106483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45964.256897106483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45964.256897106483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45964.256897106483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45964.256897106483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45964.256897106483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45964.256897106483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45964.256897106483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45964.256897106483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45964.256897106483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45964.256897106483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45964.256897106483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45964.256897106483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45964.256897106483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45964.256897106483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45964.256897106483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45964.256897106483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45964.256897106483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45964.256897106483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45964.256897106483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45964.256897106483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45964.256897106483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45964.256897106483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45964.256897106483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45964.256897106483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45964.256897106483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45964.256897106483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45964.256897106483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45964.256897106483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45964.256897106483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45964.256897106483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45964.256897106483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45964.256897106483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45964.256897106483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45964.256897106483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45964.256897106483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45964.256897106483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45964.256897106483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45964.256897106483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45964.256897106483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45964.256897106483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45964.256897106483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45964.256897106483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45964.256897106483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45964.256897106483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45964.256897106483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45964.256897106483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45964.256897106483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45964.256897106483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45964.256897106483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45964.256897106483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45964.256897106483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45964.256897106483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45964.256897106483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45964.256897106483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45964.256897106483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45964.256897106483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45964.256897106483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45964.256897106483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45964.256897106483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45964.256897106483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45964.256897106483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45964.256897106483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45964.256897106483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45964.256897106483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45964.256897106483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45964.256897106483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45964.256897106483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45964.256897106483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45964.256897106483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45964.256897106483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45964.256897106483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45964.256897106483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45964.256897106483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45964.256897106483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45964.256897106483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45964.256897106483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45964.256897106483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45964.256897106483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45964.256897106483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45964.256897106483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45964.256897106483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45964.256897106483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45964.256897106483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45964.256897106483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45964.256897106483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45964.256897106483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45964.256897106483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45964.256897106483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45964.256897106483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45964.256897106483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45964.256897106483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45964.256897106483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45964.256897106483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45964.256897106483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45964.256897106483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45964.256897106483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45964.256897106483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45964.256897106483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45964.256897106483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45964.256897106483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45964.256897106483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45964.256897106483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45964.256897106483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45964.256897106483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45964.256897106483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45964.256897106483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45964.256897106483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45964.256897106483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45964.256897106483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45964.256897106483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45964.256897106483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45964.256897106483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45964.256897106483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45964.256897106483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45964.256897106483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45964.256897106483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45964.256897106483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45964.256897106483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45964.256897106483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45964.256897106483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45964.256897106483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45964.256897106483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45964.256897106483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45964.256897106483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45964.256897106483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45964.256897106483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45964.256897106483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45964.256897106483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45964.256897106483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45964.256897106483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45964.256897106483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45964.256897106483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45964.256897106483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45964.256897106483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45964.256897106483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45964.256897106483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45964.256897106483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45964.256897106483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45964.256897106483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45964.256897106483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45964.256897106483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45964.256897106483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45964.256897106483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45964.256897106483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45964.256897106483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45964.256897106483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45964.256897106483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45964.256897106483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45964.256897106483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45964.256897106483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45964.256897106483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45964.256897106483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45964.256897106483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45964.256897106483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45964.256897106483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45964.256897106483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45964.256897106483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45964.256897106483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45964.256897106483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45964.256897106483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45964.256897106483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45964.256897106483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45964.256897106483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45964.256897106483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45964.256897106483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45964.256897106483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45964.256897106483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45964.256897106483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45964.256897106483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45964.256897106483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45964.256897106483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45964.256897106483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45964.256897106483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45964.256897106483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45964.256897106483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45964.256897106483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45964.256897106483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45964.256897106483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45964.256897106483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45964.256897106483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45964.256897106483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45964.256897106483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45964.256897106483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45964.256897106483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45964.256897106483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45964.256897106483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45964.256897106483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45964.256897106483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45964.256897106483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45964.256897106483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45964.256897106483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45964.256897106483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45964.256897106483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45964.256897106483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45964.256897106483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45964.256897106483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45964.256897106483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45964.256897106483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45964.256897106483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45964.256897106483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45964.256897106483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45964.256897106483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45964.256897106483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45964.256897106483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45964.256897106483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45964.256897106483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45964.256897106483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45964.256897106483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45964.256897106483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45964.256897106483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45964.256897106483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45964.256897106483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45964.256897106483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45964.256897106483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45964.256897106483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45964.256897106483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45964.256897106483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45964.256897106483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45964.256897106483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45964.256897106483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45964.256897106483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45964.256897106483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45964.256897106483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45964.256897106483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45964.256897106483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45964.256897106483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45964.256897106483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45964.256897106483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45964.256897106483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45964.256897106483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45964.256897106483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45964.256897106483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45964.256897106483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45964.256897106483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45964.256897106483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45964.256897106483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45964.256897106483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45964.256897106483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45964.256897106483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45964.256897106483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45964.256897106483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45964.256897106483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45964.256897106483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45964.256897106483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45964.256897106483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45964.256897106483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45964.256897106483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45964.256897106483</v>
      </c>
      <c r="H372" s="158"/>
      <c r="I372" s="157" t="str">
        <f>IFERROR(VLOOKUP(D372,DB!A:F,6,0),"")</f>
        <v/>
      </c>
      <c r="J372" s="157" t="str">
        <f>IFERROR(VLOOKUP(D372,DB!A:G,7,0),"")</f>
        <v/>
      </c>
      <c r="K372" s="157"/>
      <c r="L372" s="157" t="str">
        <f>IFERROR(VLOOKUP(D372,DB!A:I,9,0),"")</f>
        <v/>
      </c>
    </row>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82" ht="15"/>
    <row r="483" ht="15"/>
    <row r="485" ht="15"/>
    <row r="486" ht="15"/>
    <row r="487" ht="15"/>
    <row r="488" ht="15"/>
    <row r="490" ht="15"/>
    <row r="491" ht="15"/>
    <row r="498" ht="15"/>
    <row r="499" ht="15"/>
    <row r="500" ht="15"/>
    <row r="501" ht="15"/>
    <row r="502" ht="15"/>
    <row r="503" ht="15"/>
    <row r="506" ht="15"/>
    <row r="507" ht="15"/>
    <row r="508" ht="15"/>
    <row r="509" ht="15"/>
    <row r="510" ht="15"/>
    <row r="511" ht="15"/>
    <row r="512" ht="15"/>
    <row r="513"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3" ht="15"/>
    <row r="574" ht="15"/>
    <row r="611" ht="15"/>
    <row r="612" ht="15"/>
    <row r="613" ht="15"/>
    <row r="614" ht="15"/>
    <row r="615" ht="15"/>
    <row r="616" ht="15"/>
    <row r="617" ht="15"/>
    <row r="618" ht="15"/>
    <row r="619" ht="15"/>
    <row r="620"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5" ht="15"/>
    <row r="706"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910" ht="15"/>
    <row r="911" ht="15"/>
    <row r="912" ht="15"/>
    <row r="913" ht="15"/>
    <row r="914" ht="15"/>
    <row r="915"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5" ht="15"/>
    <row r="986" ht="15"/>
    <row r="988" ht="15"/>
    <row r="989" ht="15"/>
    <row r="990" ht="15"/>
    <row r="991" ht="15"/>
    <row r="992" ht="15"/>
    <row r="993" ht="15"/>
    <row r="994" ht="15"/>
    <row r="996"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6" ht="15"/>
    <row r="1117" ht="15"/>
    <row r="1118" ht="15"/>
    <row r="1119" ht="15"/>
    <row r="1120" ht="15"/>
    <row r="1121" ht="15"/>
    <row r="1122" ht="15"/>
    <row r="1123" ht="15"/>
    <row r="1124" ht="15"/>
    <row r="1125" ht="15"/>
    <row r="1133" ht="15"/>
    <row r="1134" ht="15"/>
    <row r="1137" ht="15"/>
    <row r="1138" ht="15"/>
    <row r="1139" ht="15"/>
    <row r="1140" ht="15"/>
    <row r="1141" ht="15"/>
    <row r="1142" ht="15"/>
    <row r="1143" ht="15"/>
    <row r="1144" ht="15"/>
    <row r="1147" ht="15"/>
    <row r="1148" ht="15"/>
    <row r="1149" ht="15"/>
    <row r="1150" ht="15"/>
    <row r="1151" ht="15"/>
    <row r="1152" ht="15"/>
    <row r="1153" ht="15"/>
    <row r="1154" ht="15"/>
    <row r="1155" ht="15"/>
    <row r="1156" ht="15"/>
    <row r="1157" ht="15"/>
    <row r="1158" ht="15"/>
    <row r="1160" ht="15"/>
    <row r="1161" ht="15"/>
    <row r="1162" ht="15"/>
    <row r="1165" ht="15"/>
    <row r="1167" ht="15"/>
    <row r="1169" ht="15"/>
    <row r="1172" ht="15"/>
    <row r="1173" ht="15"/>
    <row r="1174" ht="15"/>
    <row r="1176" ht="15"/>
    <row r="1178" ht="15"/>
    <row r="1179" ht="15"/>
    <row r="1180" ht="15"/>
    <row r="1181" ht="15"/>
    <row r="1182" ht="15"/>
    <row r="1184" ht="15"/>
    <row r="1185" ht="15"/>
    <row r="1186" ht="15"/>
    <row r="1187" ht="15"/>
    <row r="1189" ht="15"/>
    <row r="1191" ht="15"/>
    <row r="1192" ht="15"/>
    <row r="1194" ht="15"/>
    <row r="1195" ht="15"/>
    <row r="1196" ht="15"/>
    <row r="1197" ht="15"/>
    <row r="1199" ht="15"/>
    <row r="1201" ht="15"/>
    <row r="1202" ht="15"/>
    <row r="1203" ht="15"/>
    <row r="1204" ht="15"/>
    <row r="1206" ht="15"/>
    <row r="1207" ht="15"/>
    <row r="1208" ht="15"/>
    <row r="1209" ht="15"/>
    <row r="1210" ht="15"/>
    <row r="1211" ht="15"/>
    <row r="1212" ht="15"/>
    <row r="1215" ht="15"/>
    <row r="1217" ht="15"/>
    <row r="1218" ht="15"/>
    <row r="1219" ht="15"/>
    <row r="1220" ht="15"/>
    <row r="1221" ht="15"/>
    <row r="1222" ht="15"/>
    <row r="1223" ht="15"/>
    <row r="1224" ht="15"/>
    <row r="1227" ht="15"/>
    <row r="1228" ht="15"/>
    <row r="1230" ht="15"/>
    <row r="1232" ht="15"/>
    <row r="1233" ht="15"/>
    <row r="1234" ht="15"/>
    <row r="1235" ht="15"/>
    <row r="1236" ht="15"/>
    <row r="1240" ht="15"/>
    <row r="1241" ht="15"/>
    <row r="1243" ht="15"/>
    <row r="1244" ht="15"/>
    <row r="1247" ht="15"/>
    <row r="1248" ht="15"/>
    <row r="1252" ht="15"/>
    <row r="1259" ht="15"/>
    <row r="1261" ht="15"/>
    <row r="1262" ht="15"/>
    <row r="1263" ht="15"/>
    <row r="1270" ht="15"/>
    <row r="1271" ht="15"/>
  </sheetData>
  <dataValidations count="2">
    <dataValidation allowBlank="1" showInputMessage="1" showErrorMessage="1" sqref="E1" xr:uid="{920C6338-E771-4DAE-8C89-92A9093EA4DE}"/>
    <dataValidation type="list" allowBlank="1" showInputMessage="1" showErrorMessage="1" sqref="E2:E3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30770</v>
      </c>
      <c r="E2" s="102" t="s">
        <v>39021</v>
      </c>
      <c r="F2" s="175">
        <v>45964.139004629629</v>
      </c>
      <c r="G2" s="115">
        <f t="shared" ref="G2:G18" ca="1" si="0">IFERROR(NOW()-F2,"-")</f>
        <v>0.11789247685373994</v>
      </c>
      <c r="H2" s="171">
        <v>45964.083634259259</v>
      </c>
      <c r="I2" s="169" t="str">
        <f>IFERROR(VLOOKUP(D2,DB!A:F,6,0),"")</f>
        <v>SCECO</v>
      </c>
      <c r="J2" s="169" t="str">
        <f>IFERROR(VLOOKUP(D2,DB!A:G,7,0),"")</f>
        <v>Vandalized</v>
      </c>
      <c r="K2" s="172" t="s">
        <v>39127</v>
      </c>
      <c r="L2" s="173" t="str">
        <f>IFERROR(VLOOKUP(D2,DB!A:I,9,0),"")</f>
        <v>Latis</v>
      </c>
    </row>
    <row r="3" spans="1:16383" ht="31.5" customHeight="1">
      <c r="A3" s="168"/>
      <c r="B3" s="169" t="str">
        <f>IFERROR(VLOOKUP(C3,DB!A:K,11,0),"")</f>
        <v/>
      </c>
      <c r="C3" s="169"/>
      <c r="D3" s="169"/>
      <c r="E3" s="102"/>
      <c r="F3" s="171"/>
      <c r="G3" s="115">
        <f t="shared" ca="1" si="0"/>
        <v>45964.256897106483</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45964.256897106483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45964.256897106483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45964.256897106483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45964.256897106483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45964.256897106483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45964.256897106483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45964.256897106483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45964.256897106483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45964.256897106483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45964.256897106483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45964.256897106483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45964.256897106483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45964.256897106483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45964.256897106483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45964.256897106483</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45964.256897106483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45964.256897106483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45964.256897106483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45964.256897106483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45964.256897106483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45964.256897106483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45964.256897106483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45964.256897106483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45964.256897106483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45964.256897106483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45964.256897106483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45964.256897106483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45964.256897106483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45964.256897106483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45964.256897106483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45964.256897106483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45964.256897106483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45964.256897106483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45964.256897106483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45964.256897106483</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2025-11-03T03:11:20Z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