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07" documentId="120_S{2AC9BD13-BADA-5192-A53E-5A8FF88502F6}" xr6:coauthVersionLast="47" xr6:coauthVersionMax="47" xr10:uidLastSave="{E5E69158-9EDF-4524-A52A-B64D62976FA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<sst xmlns="http://schemas.openxmlformats.org/spreadsheetml/2006/main" count="181607" uniqueCount="39219">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</sst>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328.38032280092739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0.25391076388768852</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45991.328748726854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45991.328748726854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45991.328748726854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45991.328748726854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45991.328748726854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45991.328748726854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45991.328748726854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45991.328748726854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45991.328748726854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45991.328748726854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45991.328748726854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45991.328748726854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45991.328748726854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45991.328748726854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45991.328748726854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45991.328748726854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45991.328748726854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45991.328748726854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45991.328748726854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45991.328748726854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45991.328748726854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45991.328748726854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45991.328748726854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45991.328748726854</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166.32891076389205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6.9413297453720588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45991.328748726854</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2</v>
      </c>
      <c r="D6" s="18" t="s">
        <v>24767</v>
      </c>
      <c r="E6" s="99" t="s">
        <v>39106</v>
      </c>
      <c r="F6" s="100">
        <v>45991.238078703704</v>
      </c>
      <c r="G6" s="101">
        <f ca="1">IFERROR(NOW()-F6,"-")</f>
        <v>9.0670023149868939E-2</v>
      </c>
      <c r="H6" s="100">
        <v>45991.22210648148</v>
      </c>
      <c r="I6" s="18" t="str">
        <f>IFERROR(VLOOKUP(D6,DB!A:F,6,0),"")</f>
        <v>SCECO</v>
      </c>
      <c r="J6" s="18" t="str">
        <f>IFERROR(VLOOKUP(D6,DB!A:G,7,0),"")</f>
        <v>Vandalized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45991.328748726854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45991.328748726854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45991.328748726854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45991.328748726854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45991.328748726854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45991.328748726854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45991.328748726854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45991.328748726854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45991.328748726854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45991.328748726854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45991.328748726854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45991.328748726854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45991.328748726854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45991.328748726854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45991.328748726854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45991.328748726854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45991.328748726854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45991.328748726854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45991.328748726854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45991.328748726854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45991.328748726854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45991.328748726854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45991.328748726854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45991.328748726854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45991.328748726854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45991.328748726854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45991.328748726854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45991.328748726854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45991.328748726854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45991.328748726854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45991.328748726854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45991.328748726854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45991.328748726854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45991.328748726854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45991.328748726854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45991.328748726854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45991.328748726854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45991.328748726854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45991.328748726854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45991.328748726854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45991.328748726854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45991.328748726854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45991.328748726854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45991.328748726854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45991.328748726854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45991.328748726854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45991.328748726854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45991.328748726854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45991.328748726854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45991.328748726854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45991.328748726854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45991.328748726854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45991.328748726854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45991.328748726854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45991.328748726854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45991.328748726854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45991.328748726854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45991.328748726854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45991.328748726854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45991.328748726854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45991.328748726854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45991.328748726854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45991.328748726854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45991.328748726854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45991.328748726854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45991.328748726854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45991.328748726854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45991.328748726854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45991.328748726854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3</v>
      </c>
      <c r="D2" s="58" t="s">
        <v>25502</v>
      </c>
      <c r="E2" s="18" t="s">
        <v>39106</v>
      </c>
      <c r="F2" s="158">
        <v>45991.284479166665</v>
      </c>
      <c r="G2" s="157">
        <f ca="1">IFERROR(NOW()-F2,"-")</f>
        <v>4.4269560188695323E-2</v>
      </c>
      <c r="H2" s="156">
        <v>45991.277557870373</v>
      </c>
      <c r="I2" s="19" t="str">
        <f>IFERROR(VLOOKUP(D2,DB!A:F,6,0),"")</f>
        <v>SCECO</v>
      </c>
      <c r="J2" s="18" t="str">
        <f>IFERROR(VLOOKUP(D2,DB!A:G,7,0),"")</f>
        <v>Dead+No BB Design+No BB Design</v>
      </c>
      <c r="K2" s="42" t="s">
        <v>39200</v>
      </c>
      <c r="L2" s="23" t="str">
        <f>IFERROR(VLOOKUP(D2,DB!A:I,9,0),"")</f>
        <v>Latis</v>
      </c>
    </row>
    <row r="3" spans="1:13" ht="15" customHeight="1">
      <c r="A3" s="19"/>
      <c r="B3" s="58" t="str">
        <f>IFERROR(VLOOKUP(D3,DB!A:K,11,0),"")</f>
        <v/>
      </c>
      <c r="C3" s="18"/>
      <c r="D3" s="58" t="str">
        <f>IFERROR(VLOOKUP(#REF!,DB!#REF!,7,0),"")</f>
        <v/>
      </c>
      <c r="E3" s="18"/>
      <c r="F3" s="158"/>
      <c r="G3" s="157">
        <f ca="1">IFERROR(NOW()-F3,"-")</f>
        <v>45991.328748726854</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45991.328748726854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45991.328748726854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45991.328748726854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45991.328748726854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45991.328748726854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45991.328748726854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45991.328748726854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45991.328748726854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45991.328748726854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45991.328748726854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45991.328748726854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45991.328748726854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45991.328748726854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45991.328748726854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45991.328748726854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45991.328748726854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45991.328748726854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45991.328748726854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45991.328748726854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45991.328748726854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45991.328748726854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45991.328748726854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45991.328748726854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45991.328748726854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45991.328748726854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45991.328748726854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45991.328748726854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45991.328748726854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45991.328748726854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45991.328748726854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45991.328748726854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45991.328748726854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45991.328748726854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45991.328748726854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45991.328748726854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45991.328748726854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45991.328748726854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45991.328748726854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45991.328748726854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45991.328748726854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45991.328748726854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45991.328748726854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45991.328748726854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45991.328748726854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45991.328748726854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45991.328748726854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45991.328748726854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45991.328748726854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45991.328748726854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45991.328748726854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45991.328748726854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45991.328748726854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45991.328748726854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45991.328748726854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45991.328748726854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45991.328748726854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45991.328748726854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45991.328748726854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45991.328748726854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45991.328748726854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45991.328748726854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45991.328748726854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45991.328748726854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45991.328748726854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45991.328748726854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45991.328748726854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45991.328748726854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45991.328748726854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45991.328748726854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45991.328748726854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45991.328748726854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45991.328748726854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45991.328748726854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45991.328748726854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45991.328748726854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45991.328748726854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45991.328748726854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45991.328748726854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45991.328748726854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45991.328748726854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45991.328748726854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45991.328748726854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45991.328748726854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45991.328748726854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45991.328748726854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45991.328748726854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45991.328748726854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45991.328748726854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45991.328748726854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45991.328748726854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45991.328748726854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45991.328748726854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45991.328748726854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45991.328748726854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45991.328748726854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45991.328748726854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45991.328748726854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45991.328748726854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45991.328748726854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45991.328748726854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45991.328748726854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45991.328748726854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45991.328748726854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45991.328748726854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45991.328748726854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45991.328748726854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45991.328748726854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45991.328748726854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45991.328748726854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45991.328748726854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45991.328748726854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45991.328748726854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45991.328748726854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45991.328748726854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45991.328748726854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45991.328748726854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45991.328748726854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45991.328748726854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45991.328748726854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45991.328748726854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45991.328748726854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45991.328748726854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45991.328748726854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45991.328748726854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45991.328748726854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45991.328748726854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45991.328748726854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45991.328748726854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45991.328748726854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45991.328748726854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45991.328748726854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45991.328748726854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45991.328748726854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45991.328748726854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45991.328748726854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45991.328748726854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45991.328748726854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45991.328748726854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45991.328748726854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45991.328748726854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45991.328748726854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45991.328748726854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45991.328748726854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45991.328748726854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45991.328748726854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45991.328748726854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45991.328748726854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45991.328748726854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45991.328748726854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45991.328748726854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45991.328748726854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45991.328748726854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45991.328748726854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45991.328748726854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45991.328748726854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45991.328748726854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45991.328748726854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45991.328748726854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45991.328748726854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45991.328748726854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45991.328748726854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45991.328748726854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45991.328748726854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45991.328748726854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45991.328748726854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45991.328748726854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45991.328748726854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45991.328748726854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45991.328748726854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45991.328748726854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45991.328748726854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45991.328748726854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45991.328748726854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45991.328748726854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45991.328748726854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45991.328748726854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45991.328748726854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45991.328748726854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45991.328748726854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45991.328748726854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45991.328748726854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45991.328748726854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45991.328748726854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45991.328748726854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45991.328748726854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45991.328748726854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45991.328748726854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45991.328748726854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45991.328748726854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45991.328748726854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45991.328748726854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45991.328748726854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45991.328748726854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45991.328748726854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45991.328748726854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45991.328748726854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45991.328748726854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45991.328748726854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45991.328748726854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45991.328748726854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45991.328748726854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45991.328748726854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45991.328748726854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45991.328748726854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45991.328748726854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45991.328748726854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45991.328748726854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45991.328748726854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45991.328748726854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45991.328748726854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45991.328748726854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45991.328748726854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45991.328748726854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45991.328748726854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45991.328748726854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45991.328748726854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45991.328748726854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45991.328748726854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45991.328748726854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45991.328748726854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45991.328748726854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45991.328748726854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45991.328748726854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45991.328748726854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45991.328748726854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45991.328748726854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45991.328748726854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45991.328748726854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45991.328748726854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45991.328748726854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45991.328748726854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45991.328748726854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45991.328748726854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45991.328748726854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45991.328748726854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45991.328748726854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45991.328748726854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45991.328748726854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45991.328748726854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45991.328748726854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45991.328748726854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45991.328748726854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45991.328748726854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45991.328748726854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45991.328748726854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45991.328748726854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45991.328748726854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45991.328748726854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45991.328748726854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45991.328748726854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45991.328748726854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45991.328748726854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45991.328748726854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45991.328748726854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45991.328748726854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45991.328748726854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45991.328748726854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45991.328748726854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45991.328748726854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45991.328748726854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45991.328748726854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45991.328748726854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45991.328748726854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45991.328748726854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45991.328748726854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45991.328748726854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45991.328748726854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45991.328748726854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45991.328748726854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45991.328748726854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45991.328748726854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45991.328748726854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45991.328748726854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45991.328748726854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45991.328748726854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45991.328748726854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45991.328748726854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45991.328748726854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45991.328748726854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45991.328748726854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45991.328748726854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45991.328748726854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45991.328748726854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45991.328748726854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45991.328748726854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45991.328748726854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45991.328748726854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45991.328748726854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45991.328748726854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45991.328748726854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45991.328748726854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45991.328748726854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45991.328748726854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45991.328748726854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45991.328748726854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45991.328748726854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45991.328748726854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45991.328748726854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45991.328748726854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45991.328748726854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45991.328748726854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45991.328748726854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45991.328748726854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45991.328748726854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45991.328748726854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45991.328748726854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45991.328748726854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45991.328748726854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45991.328748726854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45991.328748726854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45991.328748726854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45991.328748726854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45991.328748726854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45991.328748726854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45991.328748726854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45991.328748726854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45991.328748726854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45991.328748726854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45991.328748726854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45991.328748726854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45991.328748726854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45991.328748726854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45991.328748726854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45991.328748726854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45991.328748726854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45991.328748726854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45991.328748726854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45991.328748726854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45991.328748726854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45991.328748726854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45991.328748726854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45991.328748726854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45991.328748726854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45991.328748726854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45991.328748726854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45991.328748726854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45991.328748726854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45991.328748726854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45991.328748726854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45991.328748726854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45991.328748726854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45991.328748726854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45991.328748726854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45991.328748726854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45991.328748726854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45991.328748726854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45991.328748726854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45991.328748726854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45991.328748726854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45991.328748726854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45991.328748726854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45991.328748726854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45991.328748726854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45991.328748726854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45991.328748726854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45991.328748726854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45991.328748726854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45991.328748726854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45991.328748726854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45991.328748726854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45991.328748726854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45991.328748726854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45991.328748726854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45991.328748726854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45991.328748726854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45991.328748726854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45991.328748726854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45991.328748726854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45991.328748726854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45991.328748726854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45991.328748726854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45991.328748726854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45991.328748726854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45991.328748726854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45991.328748726854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45991.328748726854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45991.328748726854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45991.328748726854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45991.328748726854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45991.328748726854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45991.328748726854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45991.328748726854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45991.328748726854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45991.328748726854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45991.328748726854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45991.328748726854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45991.328748726854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45991.328748726854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45991.328748726854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45991.328748726854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45991.328748726854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45991.328748726854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45991.328748726854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45991.328748726854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45991.328748726854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45991.328748726854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45991.328748726854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45991.328748726854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45991.328748726854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45991.328748726854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45991.328748726854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45991.328748726854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45991.328748726854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45991.328748726854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45991.328748726854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45991.328748726854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45991.328748726854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45991.328748726854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45991.328748726854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45991.328748726854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45991.328748726854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45991.328748726854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45991.328748726854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45991.328748726854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45991.328748726854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45991.328748726854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45991.328748726854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45991.328748726854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45991.328748726854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45991.328748726854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45991.328748726854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45991.328748726854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45991.328748726854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45991.328748726854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45991.328748726854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45991.328748726854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45991.328748726854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45991.328748726854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45991.328748726854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45991.328748726854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45991.328748726854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45991.328748726854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45991.328748726854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45991.328748726854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45991.328748726854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45991.328748726854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45991.328748726854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45991.328748726854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45991.328748726854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45991.328748726854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45991.328748726854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45991.328748726854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45991.328748726854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45991.328748726854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45991.328748726854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45991.328748726854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45991.328748726854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45991.328748726854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45991.328748726854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45991.328748726854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45991.328748726854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45991.328748726854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45991.328748726854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45991.328748726854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45991.328748726854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45991.328748726854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45991.328748726854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45991.328748726854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45991.328748726854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45991.328748726854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45991.328748726854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45991.328748726854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45991.328748726854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45991.328748726854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45991.328748726854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45991.328748726854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45991.328748726854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45991.328748726854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45991.328748726854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45991.328748726854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45991.328748726854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45991.328748726854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45991.328748726854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45991.328748726854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45991.328748726854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45991.328748726854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45991.328748726854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45991.328748726854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45991.328748726854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45991.328748726854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45991.328748726854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45991.328748726854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45991.328748726854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45991.328748726854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45991.328748726854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45991.328748726854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45991.328748726854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45991.328748726854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45991.328748726854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45991.328748726854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45991.328748726854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45991.328748726854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45991.328748726854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45991.328748726854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45991.328748726854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45991.328748726854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45991.328748726854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45991.328748726854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45991.328748726854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45991.328748726854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45991.328748726854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45991.328748726854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45991.328748726854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45991.328748726854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45991.328748726854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45991.328748726854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45991.328748726854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45991.328748726854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45991.328748726854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45991.328748726854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45991.328748726854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45991.328748726854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45991.328748726854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45991.328748726854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45991.328748726854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45991.328748726854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45991.328748726854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45991.328748726854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45991.328748726854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45991.328748726854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45991.328748726854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45991.328748726854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45991.328748726854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45991.328748726854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45991.328748726854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45991.328748726854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45991.328748726854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45991.328748726854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45991.328748726854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45991.328748726854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45991.328748726854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45991.328748726854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45991.328748726854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45991.328748726854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45991.328748726854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45991.328748726854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45991.328748726854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45991.328748726854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45991.328748726854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45991.328748726854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45991.328748726854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45991.328748726854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45991.328748726854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45991.328748726854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45991.328748726854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45991.328748726854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45991.328748726854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45991.328748726854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45991.328748726854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45991.328748726854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45991.328748726854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45991.328748726854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45991.328748726854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45991.328748726854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45991.328748726854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45991.328748726854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45991.328748726854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45991.328748726854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45991.328748726854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45991.328748726854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45991.328748726854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45991.328748726854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45991.328748726854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45991.328748726854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45991.328748726854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45991.328748726854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45991.328748726854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45991.328748726854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45991.328748726854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45991.328748726854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45991.328748726854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45991.328748726854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45991.328748726854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45991.328748726854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45991.328748726854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45991.328748726854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45991.328748726854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45991.328748726854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45991.328748726854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45991.328748726854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45991.328748726854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45991.328748726854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45991.328748726854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45991.328748726854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45991.328748726854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45991.328748726854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45991.328748726854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45991.328748726854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45991.328748726854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45991.328748726854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45991.328748726854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45991.328748726854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45991.328748726854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45991.328748726854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45991.328748726854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45991.328748726854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45991.328748726854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45991.328748726854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45991.328748726854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45991.328748726854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45991.328748726854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45991.328748726854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45991.328748726854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45991.328748726854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45991.328748726854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45991.328748726854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45991.328748726854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45991.328748726854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45991.328748726854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45991.328748726854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45991.328748726854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45991.328748726854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45991.328748726854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45991.328748726854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45991.328748726854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45991.328748726854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45991.328748726854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45991.328748726854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45991.328748726854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45991.328748726854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45991.328748726854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45991.328748726854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45991.328748726854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45991.328748726854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45991.328748726854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45991.328748726854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45991.328748726854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45991.328748726854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45991.328748726854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45991.328748726854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45991.328748726854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45991.328748726854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45991.328748726854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45991.328748726854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45991.328748726854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45991.328748726854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45991.328748726854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45991.328748726854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45991.328748726854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45991.328748726854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45991.328748726854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45991.328748726854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45991.328748726854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45991.328748726854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45991.328748726854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45991.328748726854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45991.328748726854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45991.328748726854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45991.328748726854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45991.328748726854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45991.328748726854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45991.328748726854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45991.328748726854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45991.328748726854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45991.328748726854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45991.328748726854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45991.328748726854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45991.328748726854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45991.328748726854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45991.328748726854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45991.328748726854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45991.328748726854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45991.328748726854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45991.328748726854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45991.328748726854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45991.328748726854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45991.328748726854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45991.328748726854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45991.328748726854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45991.328748726854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45991.328748726854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45991.328748726854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45991.328748726854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45991.328748726854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45991.328748726854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45991.328748726854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45991.328748726854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45991.328748726854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45991.328748726854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45991.328748726854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45991.328748726854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45991.328748726854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45991.328748726854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45991.328748726854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45991.328748726854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45991.328748726854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45991.328748726854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45991.328748726854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45991.328748726854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45991.328748726854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45991.328748726854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45991.328748726854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45991.328748726854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45991.328748726854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45991.328748726854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45991.328748726854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45991.328748726854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45991.328748726854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45991.328748726854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45991.328748726854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45991.328748726854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45991.328748726854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45991.328748726854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45991.328748726854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45991.328748726854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45991.328748726854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45991.328748726854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45991.328748726854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45991.328748726854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45991.328748726854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45991.328748726854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45991.328748726854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45991.328748726854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45991.328748726854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45991.328748726854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45991.328748726854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45991.328748726854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45991.328748726854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45991.328748726854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45991.328748726854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45991.328748726854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45991.328748726854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45991.328748726854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45991.328748726854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45991.328748726854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45991.328748726854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45991.328748726854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45991.328748726854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45991.328748726854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45991.328748726854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45991.328748726854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45991.328748726854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45991.328748726854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45991.328748726854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45991.328748726854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45991.328748726854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45991.328748726854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45991.328748726854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45991.328748726854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45991.328748726854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45991.328748726854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45991.328748726854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45991.328748726854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45991.328748726854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45991.328748726854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45991.328748726854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45991.328748726854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45991.328748726854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45991.328748726854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45991.328748726854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45991.328748726854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45991.328748726854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45991.328748726854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45991.328748726854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45991.328748726854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45991.328748726854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45991.328748726854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45991.328748726854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45991.328748726854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45991.328748726854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45991.328748726854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45991.328748726854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45991.328748726854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45991.328748726854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45991.328748726854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45991.328748726854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45991.328748726854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45991.328748726854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45991.328748726854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45991.328748726854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45991.328748726854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45991.328748726854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45991.328748726854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45991.328748726854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45991.328748726854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45991.328748726854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45991.328748726854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45991.328748726854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45991.328748726854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45991.328748726854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45991.328748726854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45991.328748726854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45991.328748726854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45991.328748726854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45991.328748726854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45991.328748726854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45991.328748726854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45991.328748726854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45991.328748726854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45991.328748726854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45991.328748726854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45991.328748726854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45991.328748726854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45991.328748726854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45991.328748726854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45991.328748726854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45991.328748726854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45991.328748726854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45991.328748726854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45991.328748726854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45991.328748726854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45991.328748726854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45991.328748726854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45991.328748726854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45991.328748726854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45991.328748726854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45991.328748726854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45991.328748726854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45991.328748726854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45991.328748726854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45991.328748726854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45991.328748726854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45991.328748726854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45991.328748726854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45991.328748726854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45991.328748726854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45991.328748726854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45991.328748726854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45991.328748726854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45991.328748726854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45991.328748726854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45991.328748726854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45991.328748726854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45991.328748726854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45991.328748726854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45991.328748726854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45991.328748726854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45991.328748726854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45991.328748726854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45991.328748726854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45991.328748726854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45991.328748726854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45991.328748726854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45991.328748726854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45991.328748726854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45991.328748726854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45991.328748726854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45991.328748726854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45991.328748726854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45991.328748726854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45991.328748726854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45991.328748726854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45991.328748726854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45991.328748726854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45991.328748726854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45991.328748726854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45991.328748726854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45991.328748726854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45991.328748726854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45991.328748726854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45991.328748726854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45991.328748726854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45991.328748726854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45991.328748726854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45991.328748726854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45991.328748726854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45991.328748726854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45991.328748726854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45991.328748726854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45991.328748726854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45991.328748726854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45991.328748726854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45991.328748726854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45991.328748726854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45991.328748726854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45991.328748726854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45991.328748726854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45991.328748726854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45991.328748726854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45991.328748726854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45991.328748726854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45991.328748726854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45991.328748726854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45991.328748726854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45991.328748726854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45991.328748726854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45991.328748726854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45991.328748726854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45991.328748726854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45991.328748726854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45991.328748726854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45991.328748726854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45991.328748726854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45991.328748726854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45991.328748726854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45991.328748726854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45991.328748726854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45991.328748726854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45991.328748726854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45991.328748726854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45991.328748726854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45991.328748726854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45991.328748726854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45991.328748726854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45991.328748726854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45991.328748726854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45991.328748726854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45991.328748726854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45991.328748726854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45991.328748726854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45991.328748726854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45991.328748726854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45991.328748726854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45991.328748726854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45991.328748726854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45991.328748726854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45991.328748726854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45991.328748726854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45991.328748726854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45991.328748726854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45991.328748726854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45991.328748726854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45991.328748726854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45991.328748726854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45991.328748726854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45991.328748726854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45991.328748726854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45991.328748726854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45991.328748726854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45991.328748726854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45991.328748726854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45991.328748726854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45991.328748726854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45991.328748726854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45991.328748726854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45991.328748726854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45991.328748726854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45991.328748726854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45991.328748726854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45991.328748726854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45991.328748726854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45991.328748726854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45991.328748726854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45991.328748726854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45991.328748726854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45991.328748726854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45991.328748726854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45991.328748726854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45991.328748726854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45991.328748726854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45991.328748726854</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287.84803113425733</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45991.328748726854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45991.328748726854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45991.328748726854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45991.328748726854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45991.328748726854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45991.328748726854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45991.328748726854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45991.328748726854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45991.328748726854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45991.328748726854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45991.328748726854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45991.328748726854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45991.328748726854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45991.328748726854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45991.328748726854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45991.328748726854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45991.328748726854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45991.328748726854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45991.328748726854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45991.328748726854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45991.328748726854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45991.328748726854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45991.328748726854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45991.328748726854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45991.328748726854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45991.328748726854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45991.328748726854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45991.328748726854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45991.328748726854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45991.328748726854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45991.328748726854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45991.328748726854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45991.328748726854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45991.328748726854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45991.328748726854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45991.328748726854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45991.328748726854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45991.328748726854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45991.328748726854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45991.328748726854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45991.328748726854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45991.328748726854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45991.328748726854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45991.328748726854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45991.328748726854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45991.328748726854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45991.328748726854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45991.328748726854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45991.328748726854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45991.328748726854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45991.328748726854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45991.328748726854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45991.328748726854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45991.328748726854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45991.328748726854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45991.328748726854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45991.328748726854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45991.328748726854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45991.328748726854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45991.328748726854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45991.328748726854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45991.328748726854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45991.328748726854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45991.328748726854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45991.328748726854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45991.328748726854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45991.328748726854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45991.328748726854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45991.328748726854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45991.328748726854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45991.328748726854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45991.328748726854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45991.328748726854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45991.328748726854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45991.328748726854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45991.328748726854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45991.328748726854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45991.328748726854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45991.328748726854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45991.328748726854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45991.328748726854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45991.328748726854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45991.328748726854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45991.328748726854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45991.328748726854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45991.328748726854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45991.328748726854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45991.328748726854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45991.328748726854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45991.328748726854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45991.328748726854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45991.328748726854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45991.328748726854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45991.328748726854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45991.328748726854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45991.328748726854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45991.328748726854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45991.328748726854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45991.328748726854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45991.328748726854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45991.328748726854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45991.328748726854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45991.328748726854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45991.328748726854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45991.328748726854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45991.328748726854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45991.328748726854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45991.328748726854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45991.328748726854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45991.328748726854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45991.328748726854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45991.328748726854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45991.328748726854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45991.328748726854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45991.328748726854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45991.328748726854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45991.328748726854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45991.328748726854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45991.328748726854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45991.328748726854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45991.328748726854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45991.328748726854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45991.328748726854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45991.328748726854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45991.328748726854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45991.328748726854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45991.328748726854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45991.328748726854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45991.328748726854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45991.328748726854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45991.328748726854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45991.328748726854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45991.328748726854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45991.328748726854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45991.328748726854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45991.328748726854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45991.328748726854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45991.328748726854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45991.328748726854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45991.328748726854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45991.328748726854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45991.328748726854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45991.328748726854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45991.328748726854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45991.328748726854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45991.328748726854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45991.328748726854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45991.328748726854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45991.328748726854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45991.328748726854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45991.328748726854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45991.328748726854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45991.328748726854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45991.328748726854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45991.328748726854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45991.328748726854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45991.328748726854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45991.328748726854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45991.328748726854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45991.328748726854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45991.328748726854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45991.328748726854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45991.328748726854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45991.328748726854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45991.328748726854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45991.328748726854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45991.328748726854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45991.328748726854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45991.328748726854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45991.328748726854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45991.328748726854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45991.328748726854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45991.328748726854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45991.328748726854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45991.328748726854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45991.328748726854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45991.328748726854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45991.328748726854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45991.328748726854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45991.328748726854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45991.328748726854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45991.328748726854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45991.328748726854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45991.328748726854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45991.328748726854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45991.328748726854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45991.328748726854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45991.328748726854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45991.328748726854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45991.328748726854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45991.328748726854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45991.328748726854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45991.328748726854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45991.328748726854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45991.328748726854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45991.328748726854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45991.328748726854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45991.328748726854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45991.328748726854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45991.328748726854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45991.328748726854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45991.328748726854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45991.328748726854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45991.328748726854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45991.328748726854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45991.328748726854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45991.328748726854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45991.328748726854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45991.328748726854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45991.328748726854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45991.328748726854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45991.328748726854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45991.328748726854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45991.328748726854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45991.328748726854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45991.328748726854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45991.328748726854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45991.328748726854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45991.328748726854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45991.328748726854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45991.328748726854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45991.328748726854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45991.328748726854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45991.328748726854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45991.328748726854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45991.328748726854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45991.328748726854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45991.328748726854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45991.328748726854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45991.328748726854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45991.328748726854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45991.328748726854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45991.328748726854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45991.328748726854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45991.328748726854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45991.328748726854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45991.328748726854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45991.328748726854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45991.328748726854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45991.328748726854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45991.328748726854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45991.328748726854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45991.328748726854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45991.328748726854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45991.328748726854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45991.328748726854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45991.328748726854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45991.328748726854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45991.328748726854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45991.328748726854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45991.328748726854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45991.328748726854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45991.328748726854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45991.328748726854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45991.328748726854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45991.328748726854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45991.328748726854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45991.328748726854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45991.328748726854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45991.328748726854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45991.328748726854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45991.328748726854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45991.328748726854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45991.328748726854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45991.328748726854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45991.328748726854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45991.328748726854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45991.328748726854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45991.328748726854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45991.328748726854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45991.328748726854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45991.328748726854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45991.328748726854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45991.328748726854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45991.328748726854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45991.328748726854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45991.328748726854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99.496688541665208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65.139871412036882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42.667637615741114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9.95545011573995</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0.34884131944272667</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0.10080891203688225</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45991.328748726854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45991.328748726854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45991.328748726854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45991.328748726854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45991.328748726854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45991.328748726854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45991.328748726854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45991.328748726854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45991.328748726854</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45991.328748726854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45991.328748726854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45991.328748726854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45991.328748726854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45991.328748726854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45991.328748726854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45991.328748726854</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33803</v>
      </c>
      <c r="E2" s="106" t="s">
        <v>39106</v>
      </c>
      <c r="F2" s="121"/>
      <c r="G2" s="72">
        <f ca="1">IFERROR(NOW()-F2,"-")</f>
        <v>45991.328748726854</v>
      </c>
      <c r="H2" s="121">
        <v>45991.296655092592</v>
      </c>
      <c r="I2" s="119" t="str">
        <f>IFERROR(VLOOKUP(D2,DB!A:F,6,0),"")</f>
        <v>Generator-SG</v>
      </c>
      <c r="J2" s="119" t="str">
        <f>IFERROR(VLOOKUP(D2,DB!A:G,7,0),"")</f>
        <v>Dead</v>
      </c>
      <c r="K2" s="122" t="s">
        <v>39216</v>
      </c>
      <c r="L2" s="140" t="str">
        <f>IFERROR(VLOOKUP(D2,DB!A:I,9,0),"")</f>
        <v>Latis</v>
      </c>
    </row>
    <row r="3" spans="1:16382" ht="31.5" customHeight="1">
      <c r="A3" s="118" t="s">
        <v>39217</v>
      </c>
      <c r="B3" s="119" t="str">
        <f>IFERROR(VLOOKUP(D3,DB!A:K,11,0),"")</f>
        <v>R6</v>
      </c>
      <c r="C3" s="120">
        <v>4</v>
      </c>
      <c r="D3" s="119" t="s">
        <v>37686</v>
      </c>
      <c r="E3" s="106" t="s">
        <v>39106</v>
      </c>
      <c r="F3" s="121">
        <v>45991.308993055558</v>
      </c>
      <c r="G3" s="72">
        <f ca="1">IFERROR(NOW()-F3,"-")</f>
        <v>1.975567129557021E-2</v>
      </c>
      <c r="H3" s="121">
        <v>45991.308923611112</v>
      </c>
      <c r="I3" s="119" t="str">
        <f>IFERROR(VLOOKUP(D3,DB!A:F,6,0),"")</f>
        <v>SCECO</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45991.328748726854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45991.328748726854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45991.328748726854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45991.328748726854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45991.328748726854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45991.328748726854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45991.328748726854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45991.328748726854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45991.328748726854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45991.328748726854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45991.328748726854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45991.328748726854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45991.328748726854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45991.328748726854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45991.328748726854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45991.328748726854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45991.328748726854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45991.328748726854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45991.328748726854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45991.328748726854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45991.328748726854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45991.328748726854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45991.328748726854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45991.328748726854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45991.328748726854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45991.328748726854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45991.328748726854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45991.328748726854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45991.328748726854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45991.328748726854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45991.328748726854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45991.328748726854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45991.328748726854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45991.328748726854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45991.328748726854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45991.328748726854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45991.328748726854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45991.328748726854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45991.328748726854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45991.328748726854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45991.328748726854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45991.328748726854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45991.328748726854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45991.328748726854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45991.328748726854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45991.328748726854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45991.328748726854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45991.328748726854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45991.328748726854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45991.328748726854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45991.328748726854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45991.328748726854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45991.328748726854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45991.328748726854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45991.328748726854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45991.328748726854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45991.328748726854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45991.328748726854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45991.328748726854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45991.328748726854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45991.328748726854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45991.328748726854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45991.328748726854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45991.328748726854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45991.328748726854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45991.328748726854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45991.328748726854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45991.328748726854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45991.328748726854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45991.328748726854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45991.328748726854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45991.328748726854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45991.328748726854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45991.328748726854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45991.328748726854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45991.328748726854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45991.328748726854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45991.328748726854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45991.328748726854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45991.328748726854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45991.328748726854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45991.328748726854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45991.328748726854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45991.328748726854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45991.328748726854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45991.328748726854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45991.328748726854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45991.328748726854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45991.328748726854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45991.328748726854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45991.328748726854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45991.328748726854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45991.328748726854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45991.328748726854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45991.328748726854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45991.328748726854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45991.328748726854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45991.328748726854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45991.328748726854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45991.328748726854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45991.328748726854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45991.328748726854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45991.328748726854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45991.328748726854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45991.328748726854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45991.328748726854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45991.328748726854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45991.328748726854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45991.328748726854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45991.328748726854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45991.328748726854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45991.328748726854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45991.328748726854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45991.328748726854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45991.328748726854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45991.328748726854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45991.328748726854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45991.328748726854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45991.328748726854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45991.328748726854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45991.328748726854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45991.328748726854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45991.328748726854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45991.328748726854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45991.328748726854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45991.328748726854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45991.328748726854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45991.328748726854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45991.328748726854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45991.328748726854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45991.328748726854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45991.328748726854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45991.328748726854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45991.328748726854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45991.328748726854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45991.328748726854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45991.328748726854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45991.328748726854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45991.328748726854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45991.328748726854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45991.328748726854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45991.328748726854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45991.328748726854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45991.328748726854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45991.328748726854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45991.328748726854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45991.328748726854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45991.328748726854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45991.328748726854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45991.328748726854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45991.328748726854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45991.328748726854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45991.328748726854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45991.328748726854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45991.328748726854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45991.328748726854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45991.328748726854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45991.328748726854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45991.328748726854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45991.328748726854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45991.328748726854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45991.328748726854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45991.328748726854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45991.328748726854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45991.328748726854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45991.328748726854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45991.328748726854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45991.328748726854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45991.328748726854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45991.328748726854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45991.328748726854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45991.328748726854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45991.328748726854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45991.328748726854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45991.328748726854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45991.328748726854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45991.328748726854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45991.328748726854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45991.328748726854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45991.328748726854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45991.328748726854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45991.328748726854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45991.328748726854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45991.328748726854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45991.328748726854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45991.328748726854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45991.328748726854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45991.328748726854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45991.328748726854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45991.328748726854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45991.328748726854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45991.328748726854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45991.328748726854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45991.328748726854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45991.328748726854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45991.328748726854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45991.328748726854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45991.328748726854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45991.328748726854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45991.328748726854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45991.328748726854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45991.328748726854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45991.328748726854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45991.328748726854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45991.328748726854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45991.328748726854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45991.328748726854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45991.328748726854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45991.328748726854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45991.328748726854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45991.328748726854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45991.328748726854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45991.328748726854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45991.328748726854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45991.328748726854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45991.328748726854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45991.328748726854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45991.328748726854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45991.328748726854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45991.328748726854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45991.328748726854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45991.328748726854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45991.328748726854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45991.328748726854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45991.328748726854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45991.328748726854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45991.328748726854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45991.328748726854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45991.328748726854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45991.328748726854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45991.328748726854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45991.328748726854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45991.328748726854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45991.328748726854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45991.328748726854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45991.328748726854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45991.328748726854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45991.328748726854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45991.328748726854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45991.328748726854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45991.328748726854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45991.328748726854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45991.328748726854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45991.328748726854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45991.328748726854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45991.328748726854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45991.328748726854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45991.328748726854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45991.328748726854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45991.328748726854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45991.328748726854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45991.328748726854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45991.328748726854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45991.328748726854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45991.328748726854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45991.328748726854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45991.328748726854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45991.328748726854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45991.328748726854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45991.328748726854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45991.328748726854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45991.328748726854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45991.328748726854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45991.328748726854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45991.328748726854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45991.328748726854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45991.328748726854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45991.328748726854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45991.328748726854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45991.328748726854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45991.328748726854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45991.328748726854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45991.328748726854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45991.328748726854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45991.328748726854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45991.328748726854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45991.328748726854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45991.328748726854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45991.328748726854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45991.328748726854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45991.328748726854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45991.328748726854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45991.328748726854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45991.328748726854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45991.328748726854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45991.328748726854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45991.328748726854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45991.328748726854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45991.328748726854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45991.328748726854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45991.328748726854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45991.328748726854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45991.328748726854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45991.328748726854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45991.328748726854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45991.328748726854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45991.328748726854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45991.328748726854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45991.328748726854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45991.328748726854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45991.328748726854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45991.328748726854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45991.328748726854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45991.328748726854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45991.328748726854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45991.328748726854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45991.328748726854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45991.328748726854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45991.328748726854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45991.328748726854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45991.328748726854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45991.328748726854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45991.328748726854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45991.328748726854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45991.328748726854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45991.328748726854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45991.328748726854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45991.328748726854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45991.328748726854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45991.328748726854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45991.328748726854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45991.328748726854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45991.328748726854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45991.328748726854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45991.328748726854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45991.328748726854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45991.328748726854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45991.328748726854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45991.328748726854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45991.328748726854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45991.328748726854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45991.328748726854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45991.328748726854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45991.328748726854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45991.328748726854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45991.328748726854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45991.328748726854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45991.328748726854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45991.328748726854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45991.328748726854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45991.328748726854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45991.328748726854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45991.328748726854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45991.328748726854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45991.328748726854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45991.328748726854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45991.328748726854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45991.328748726854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45991.328748726854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45991.328748726854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45991.328748726854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45991.328748726854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45991.328748726854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45991.328748726854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45991.328748726854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45991.328748726854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45991.328748726854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45991.328748726854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45991.328748726854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45991.328748726854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45991.328748726854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45991.328748726854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45991.328748726854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45991.328748726854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45991.328748726854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45991.328748726854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45991.328748726854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45991.328748726854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45991.328748726854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45991.328748726854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45991.328748726854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45991.328748726854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45991.328748726854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45991.328748726854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45991.328748726854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45991.328748726854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45991.328748726854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45991.328748726854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45991.328748726854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45991.328748726854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45991.328748726854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45991.328748726854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45991.328748726854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45991.328748726854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45991.328748726854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45991.328748726854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45991.328748726854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45991.328748726854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45991.328748726854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45991.328748726854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45991.328748726854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45991.328748726854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45991.328748726854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45991.328748726854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45991.328748726854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45991.328748726854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45991.328748726854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45991.328748726854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45991.328748726854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45991.328748726854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45991.328748726854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45991.328748726854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45991.328748726854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45991.328748726854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45991.328748726854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45991.328748726854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45991.328748726854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45991.328748726854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45991.328748726854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45991.328748726854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45991.328748726854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45991.328748726854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45991.328748726854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45991.328748726854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45991.328748726854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45991.328748726854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45991.328748726854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45991.328748726854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45991.328748726854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45991.328748726854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45991.328748726854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45991.328748726854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45991.328748726854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45991.328748726854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45991.328748726854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45991.328748726854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45991.328748726854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45991.328748726854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45991.328748726854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45991.328748726854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45991.328748726854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45991.328748726854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45991.328748726854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45991.328748726854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45991.328748726854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45991.328748726854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45991.328748726854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45991.328748726854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45991.328748726854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45991.328748726854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45991.328748726854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45991.328748726854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45991.328748726854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45991.328748726854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45991.328748726854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45991.328748726854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45991.328748726854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45991.328748726854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45991.328748726854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45991.328748726854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45991.328748726854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45991.328748726854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45991.328748726854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45991.328748726854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45991.328748726854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45991.328748726854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45991.328748726854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45991.328748726854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45991.328748726854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45991.328748726854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45991.328748726854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45991.328748726854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45991.328748726854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45991.328748726854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45991.328748726854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45991.328748726854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45991.328748726854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45991.328748726854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45991.328748726854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45991.328748726854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45991.328748726854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45991.328748726854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45991.328748726854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45991.328748726854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45991.328748726854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45991.328748726854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45991.328748726854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45991.328748726854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45991.328748726854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45991.328748726854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45991.328748726854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45991.328748726854</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45991.328748726854</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