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9198" documentId="120_S{2AC9BD13-BADA-5192-A53E-5A8FF88502F6}" xr6:coauthVersionLast="47" xr6:coauthVersionMax="47" xr10:uidLastSave="{1B257E3E-C27A-4195-87DB-185276E40047}"/>
  <bookViews>
    <workbookView xWindow="-120" yWindow="-120" windowWidth="38640" windowHeight="21120" firstSheet="2"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9" i="3" l="1"/>
  <c r="B4" i="4"/>
  <c r="B5" i="4"/>
  <c r="B6" i="4"/>
  <c r="B7" i="4"/>
  <c r="B8" i="4"/>
  <c r="B9" i="4"/>
  <c r="B3" i="4"/>
  <c r="L3" i="4"/>
  <c r="L4" i="4"/>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B206" i="1"/>
  <c r="G206" i="1"/>
  <c r="I206" i="1"/>
  <c r="J206" i="1"/>
  <c r="L206" i="1"/>
  <c r="B207" i="1"/>
  <c r="G207" i="1"/>
  <c r="I207" i="1"/>
  <c r="J207" i="1"/>
  <c r="L207" i="1"/>
  <c r="B208" i="1"/>
  <c r="G208" i="1"/>
  <c r="I208" i="1"/>
  <c r="J208" i="1"/>
  <c r="L208" i="1"/>
  <c r="B209" i="1"/>
  <c r="G209" i="1"/>
  <c r="I209" i="1"/>
  <c r="J209" i="1"/>
  <c r="L209" i="1"/>
  <c r="B210" i="1"/>
  <c r="G210" i="1"/>
  <c r="I210" i="1"/>
  <c r="J210" i="1"/>
  <c r="L210" i="1"/>
  <c r="B211" i="1"/>
  <c r="G211" i="1"/>
  <c r="I211" i="1"/>
  <c r="J211" i="1"/>
  <c r="L211" i="1"/>
  <c r="B212" i="1"/>
  <c r="G212" i="1"/>
  <c r="I212" i="1"/>
  <c r="J212" i="1"/>
  <c r="L212" i="1"/>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L6" i="5"/>
  <c r="J6" i="5"/>
  <c r="I6" i="5"/>
  <c r="B6" i="5"/>
  <c r="G6" i="5"/>
  <c r="D8" i="3"/>
  <c r="D5" i="3"/>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L461"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J461"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I461" i="9"/>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G461"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3" i="1"/>
  <c r="G3" i="1"/>
  <c r="I3" i="1"/>
  <c r="J3" i="1"/>
  <c r="L3" i="1"/>
  <c r="B4" i="1"/>
  <c r="G4" i="1"/>
  <c r="I4" i="1"/>
  <c r="J4" i="1"/>
  <c r="L4" i="1"/>
  <c r="D4" i="3"/>
  <c r="D6" i="3"/>
  <c r="D7"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G2" i="1"/>
  <c r="G5" i="5"/>
  <c r="G3" i="4"/>
  <c r="I3" i="4"/>
  <c r="J3" i="4"/>
  <c r="G4" i="4"/>
  <c r="I4" i="4"/>
  <c r="J4" i="4"/>
  <c r="G5" i="4"/>
  <c r="I5" i="4"/>
  <c r="J5" i="4"/>
  <c r="L5" i="4"/>
  <c r="G6" i="4"/>
  <c r="I6" i="4"/>
  <c r="J6" i="4"/>
  <c r="L6" i="4"/>
  <c r="G7" i="4"/>
  <c r="I7" i="4"/>
  <c r="J7" i="4"/>
  <c r="L7" i="4"/>
  <c r="G8" i="4"/>
  <c r="I8" i="4"/>
  <c r="J8" i="4"/>
  <c r="L8"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alcChain>
</file>

<file path=xl/sharedStrings.xml><?xml version="1.0" encoding="utf-8"?>
<sst xmlns="http://schemas.openxmlformats.org/spreadsheetml/2006/main" count="181592" uniqueCount="39210">
  <si>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</si>
  <si>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</si>
  <si>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</si>
  <si>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</si>
  <si>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</si>
  <si>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</si>
  <si>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</si>
  <si>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</si>
  <si>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</si>
  <si>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</si>
  <si>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</si>
  <si>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</si>
  <si>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</si>
  <si>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</si>
  <si>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</si>
  <si>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</si>
  <si>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</si>
  <si>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</si>
  <si>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</si>
  <si>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</si>
  <si>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</si>
  <si>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</si>
  <si>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</si>
  <si>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</si>
  <si>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</si>
  <si>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</si>
  <si>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</si>
  <si>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</si>
  <si>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</si>
  <si>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</si>
  <si>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</si>
  <si>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</si>
  <si>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</si>
  <si>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</si>
  <si>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</si>
  <si>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</si>
  <si>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</si>
  <si>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</si>
  <si>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</si>
  <si>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</si>
  <si>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</si>
  <si>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</si>
  <si>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</si>
  <si>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</si>
  <si>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</si>
  <si>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</si>
  <si>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</si>
  <si>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</si>
  <si>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</si>
  <si>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</si>
  <si>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</si>
  <si>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</si>
  <si>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</si>
  <si>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</si>
  <si>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</si>
  <si>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</si>
  <si>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</si>
  <si>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</si>
  <si>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</si>
  <si>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</si>
  <si>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</si>
  <si>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</si>
  <si>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</si>
  <si>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</si>
  <si>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</si>
  <si>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</si>
  <si>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</si>
  <si>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</si>
  <si>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</si>
  <si>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</si>
  <si>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</si>
  <si>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</si>
  <si>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</si>
  <si>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</si>
  <si>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</si>
  <si>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</si>
  <si>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</si>
  <si>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</si>
  <si>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</si>
  <si>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</si>
  <si>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</si>
  <si>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</si>
  <si>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</si>
  <si>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</si>
  <si>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</si>
  <si>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</si>
  <si>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</si>
  <si>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</si>
  <si>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</si>
  <si>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</si>
  <si>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</si>
  <si>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</si>
  <si>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</si>
  <si>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</si>
  <si>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</si>
  <si>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</si>
  <si>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</si>
  <si>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</si>
  <si>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</si>
  <si>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</si>
  <si>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</si>
  <si>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</si>
  <si>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</si>
  <si>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</si>
  <si>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</si>
  <si>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</si>
  <si>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</si>
  <si>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</si>
  <si>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</si>
  <si>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</si>
  <si>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</si>
  <si>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</si>
  <si>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</si>
  <si>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</si>
  <si>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</si>
  <si>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</si>
  <si>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</si>
  <si>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</si>
  <si>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</si>
  <si>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</si>
  <si>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</si>
  <si>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</si>
  <si>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</si>
  <si>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</si>
  <si>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</si>
  <si>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</si>
  <si>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</si>
  <si>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</si>
  <si>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</si>
  <si>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</si>
  <si>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</si>
  <si>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</si>
  <si>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</si>
  <si>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</si>
  <si>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</si>
  <si>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</si>
  <si>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</si>
  <si>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</si>
  <si>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</si>
  <si>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</si>
  <si>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</si>
  <si>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</si>
  <si>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</si>
  <si>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</si>
  <si>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</si>
  <si>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</si>
  <si>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</si>
  <si>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</si>
  <si>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</si>
  <si>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</si>
  <si>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</si>
  <si>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</si>
  <si>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</si>
  <si>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</si>
  <si>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</si>
  <si>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</si>
  <si>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</si>
  <si>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</si>
  <si>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</si>
  <si>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</si>
  <si>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</si>
  <si>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</si>
  <si>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</si>
  <si>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</si>
  <si>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</si>
  <si>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</si>
  <si>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</si>
  <si>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</si>
  <si>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</si>
  <si>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</si>
  <si>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</si>
  <si>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</si>
  <si>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</si>
  <si>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</si>
  <si>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</si>
  <si>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</si>
  <si>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</si>
  <si>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</si>
  <si>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</si>
  <si>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</si>
  <si>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</si>
  <si>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</si>
  <si>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</si>
  <si>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</si>
  <si>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</si>
  <si>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</si>
  <si>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</si>
  <si>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</si>
  <si>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</si>
  <si>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</si>
  <si>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</si>
  <si>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</si>
  <si>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</si>
  <si>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</si>
  <si>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</si>
  <si>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</si>
  <si>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</si>
  <si>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</si>
  <si>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</si>
  <si>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</si>
  <si>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</si>
  <si>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</si>
  <si>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</si>
  <si>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</si>
  <si>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</si>
  <si>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</si>
  <si>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</si>
  <si>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</si>
  <si>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</si>
  <si>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</si>
  <si>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</si>
  <si>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</si>
  <si>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</si>
  <si>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</si>
  <si>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</si>
  <si>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</si>
  <si>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</si>
  <si>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</si>
  <si>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</si>
  <si>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</si>
  <si>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</si>
  <si>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</si>
  <si>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</si>
  <si>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</si>
  <si>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</si>
  <si>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</si>
  <si>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</si>
  <si>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</si>
  <si>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</si>
  <si>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</si>
  <si>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</si>
  <si>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</si>
  <si>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</si>
  <si>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</si>
  <si>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</si>
  <si>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</si>
  <si>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</si>
  <si>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</si>
  <si>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</si>
  <si>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</si>
  <si>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</si>
  <si>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</si>
  <si>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</si>
  <si>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</si>
  <si>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</si>
  <si>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</si>
  <si>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</si>
  <si>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</si>
  <si>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</si>
  <si>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</si>
  <si>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</si>
  <si>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</si>
  <si>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</si>
  <si>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</si>
  <si>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</si>
  <si>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</si>
  <si>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</si>
  <si>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</si>
  <si>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</si>
  <si>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</si>
  <si>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</si>
  <si>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</si>
  <si>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</si>
  <si>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</si>
  <si>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</si>
  <si>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</si>
  <si>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</si>
  <si>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</si>
  <si>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</si>
  <si>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</si>
  <si>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</si>
  <si>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</si>
  <si>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</si>
  <si>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</si>
  <si>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</si>
  <si>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</si>
  <si>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</si>
  <si>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</si>
  <si>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</si>
  <si>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</si>
  <si>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</si>
  <si>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</si>
  <si>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</si>
  <si>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</si>
  <si>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</si>
  <si>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</si>
  <si>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</si>
  <si>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</si>
  <si>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</si>
  <si>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</si>
  <si>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</si>
  <si>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</si>
  <si>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</si>
  <si>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</si>
  <si>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</si>
  <si>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</si>
  <si>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</si>
  <si>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</si>
  <si>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</si>
  <si>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</si>
  <si>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</si>
  <si>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</si>
  <si>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</si>
  <si>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</si>
  <si>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</si>
  <si>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</si>
  <si>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</si>
  <si>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</si>
  <si>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</si>
  <si>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</si>
  <si>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</si>
  <si>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</si>
  <si>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</si>
  <si>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</si>
  <si>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</si>
  <si>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</si>
  <si>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</si>
  <si>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</si>
  <si>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</si>
  <si>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</si>
  <si>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</si>
  <si>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</si>
  <si>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</si>
  <si>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</si>
  <si>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</si>
  <si>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</si>
  <si>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</si>
  <si>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</si>
  <si>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</si>
  <si>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</si>
  <si>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</si>
  <si>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</si>
  <si>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</si>
  <si>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</si>
  <si>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</si>
  <si>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</si>
  <si>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</si>
  <si>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</si>
  <si>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</si>
  <si>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</si>
  <si>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</si>
  <si>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</si>
  <si>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</si>
  <si>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</si>
  <si>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</si>
  <si>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</si>
  <si>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</si>
  <si>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</si>
  <si>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</si>
  <si>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</si>
  <si>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</si>
  <si>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</si>
  <si>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</si>
  <si>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</si>
  <si>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</si>
  <si>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</si>
  <si>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</si>
  <si>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</si>
  <si>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</si>
  <si>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</si>
  <si>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</si>
  <si>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</si>
  <si>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</si>
  <si>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</si>
  <si>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</si>
  <si>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</si>
  <si>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</si>
  <si>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</si>
  <si>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</si>
  <si>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</si>
  <si>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</si>
  <si>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</si>
  <si>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</si>
  <si>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</si>
  <si>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</si>
  <si>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</si>
  <si>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</si>
  <si>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</si>
  <si>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</si>
  <si>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</si>
  <si>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</si>
  <si>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</si>
  <si>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</si>
  <si>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</si>
  <si>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</si>
  <si>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</si>
  <si>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</si>
  <si>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</si>
  <si>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</si>
  <si>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</si>
  <si>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</si>
  <si>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</si>
  <si>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</si>
  <si>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</si>
  <si>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</si>
  <si>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</si>
  <si>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</si>
  <si>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</si>
  <si>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</si>
  <si>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</si>
  <si>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</si>
  <si>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</si>
  <si>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</si>
  <si>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</si>
  <si>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</si>
  <si>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</si>
  <si>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</si>
  <si>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</si>
  <si>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</si>
  <si>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</si>
  <si>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</si>
  <si>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</si>
  <si>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</si>
  <si>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</si>
  <si>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</si>
  <si>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</si>
  <si>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</si>
  <si>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</si>
  <si>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</si>
  <si>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</si>
  <si>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</si>
  <si>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</si>
  <si>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</si>
  <si>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</si>
  <si>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</si>
  <si>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</si>
  <si>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</si>
  <si>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</si>
  <si>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</si>
  <si>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</si>
  <si>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</si>
  <si>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</si>
  <si>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</si>
  <si>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</si>
  <si>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</si>
  <si>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</si>
  <si>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</si>
  <si>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</si>
  <si>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</si>
  <si>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</si>
  <si>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</si>
  <si>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</si>
  <si>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</si>
  <si>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</si>
  <si>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</si>
  <si>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</si>
  <si>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</si>
  <si>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</si>
  <si>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</si>
  <si>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</si>
  <si>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</si>
  <si>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</si>
  <si>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</si>
  <si>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</si>
  <si>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</si>
  <si>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</si>
  <si>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</si>
  <si>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</si>
  <si>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</si>
  <si>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</si>
  <si>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</si>
  <si>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</si>
  <si>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</si>
  <si>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</si>
  <si>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</si>
  <si>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</si>
  <si>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</si>
  <si>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</si>
  <si>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</si>
  <si>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</si>
  <si>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</si>
  <si>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</si>
  <si>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</si>
  <si>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</si>
  <si>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</si>
  <si>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</si>
  <si>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</si>
  <si>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</si>
  <si>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</si>
  <si>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</si>
  <si>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</si>
  <si>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</si>
  <si>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</si>
  <si>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</si>
  <si>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</si>
  <si>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</si>
  <si>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</si>
  <si>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</si>
  <si>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</si>
  <si>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</si>
  <si>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</si>
  <si>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</si>
  <si>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</si>
  <si>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</si>
  <si>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</si>
  <si>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</si>
  <si>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</si>
  <si>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</si>
  <si>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</si>
  <si>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</si>
  <si>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</si>
  <si>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</si>
  <si>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</si>
  <si>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</si>
  <si>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</si>
  <si>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</si>
  <si>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</si>
  <si>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</si>
  <si>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</si>
  <si>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</si>
  <si>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</si>
  <si>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</si>
  <si>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</si>
  <si>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</si>
  <si>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</si>
  <si>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</si>
  <si>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</si>
  <si>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</si>
  <si>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</si>
  <si>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</si>
  <si>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</si>
  <si>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</si>
  <si>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</si>
  <si>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</si>
  <si>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</si>
  <si>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</si>
  <si>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</si>
  <si>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</si>
  <si>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</si>
  <si>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</si>
  <si>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</si>
  <si>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</si>
  <si>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</si>
  <si>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</si>
  <si>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</si>
  <si>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</si>
  <si>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</si>
  <si>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</si>
  <si>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</si>
  <si>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</si>
  <si>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</si>
  <si>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</si>
  <si>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</si>
  <si>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</si>
  <si>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</si>
  <si>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</si>
  <si>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</si>
  <si>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</si>
  <si>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</si>
  <si>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</si>
  <si>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</si>
  <si>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</si>
  <si>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</si>
  <si>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</si>
  <si>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</si>
  <si>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</si>
  <si>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</si>
  <si>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</si>
  <si>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</si>
  <si>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</si>
  <si>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</si>
  <si>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</si>
  <si>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</si>
  <si>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</si>
  <si>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</si>
  <si>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</si>
  <si>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</si>
  <si>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</si>
  <si>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</si>
  <si>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</si>
  <si>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</si>
  <si>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</si>
  <si>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</si>
  <si>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</si>
  <si>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</si>
  <si>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</si>
  <si>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</si>
  <si>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</si>
  <si>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</si>
  <si>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</si>
  <si>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</si>
  <si>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</si>
  <si>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</si>
  <si>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</si>
  <si>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</si>
  <si>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</si>
  <si>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</si>
  <si>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</si>
  <si>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</si>
  <si>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</si>
  <si>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</si>
  <si>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</si>
  <si>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</si>
  <si>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</si>
  <si>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</si>
  <si>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</si>
  <si>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</si>
  <si>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</si>
  <si>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</si>
  <si>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</si>
  <si>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</si>
  <si>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</si>
  <si>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</si>
  <si>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</si>
  <si>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</si>
  <si>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</si>
  <si>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</si>
  <si>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</si>
  <si>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</si>
  <si>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</si>
  <si>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</si>
  <si>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</si>
  <si>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</si>
  <si>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</si>
  <si>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</si>
  <si>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</si>
  <si>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</si>
  <si>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</si>
  <si>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</si>
  <si>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</si>
  <si>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</si>
  <si>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</si>
  <si>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</si>
  <si>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</si>
  <si>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</si>
  <si>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</si>
  <si>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</si>
  <si>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</si>
  <si>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</si>
  <si>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</si>
  <si>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</si>
  <si>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</si>
  <si>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</si>
  <si>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</si>
  <si>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</si>
  <si>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</si>
  <si>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</si>
  <si>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</si>
  <si>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</si>
  <si>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</si>
  <si>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</si>
  <si>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</si>
  <si>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</si>
  <si>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</si>
  <si>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</si>
  <si>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</si>
  <si>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</si>
  <si>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</si>
  <si>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</si>
  <si>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</si>
  <si>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</si>
  <si>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</si>
  <si>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</si>
  <si>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</si>
  <si>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</si>
  <si>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</si>
  <si>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</si>
  <si>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</si>
  <si>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</si>
  <si>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</si>
  <si>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</si>
  <si>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</si>
  <si>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</si>
  <si>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</si>
  <si>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</si>
  <si>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</si>
  <si>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</si>
  <si>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</si>
  <si>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</si>
  <si>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</si>
  <si>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</si>
  <si>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</si>
  <si>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</si>
  <si>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</si>
  <si>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</si>
  <si>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</si>
  <si>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</si>
  <si>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</si>
  <si>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</si>
  <si>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</si>
  <si>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</si>
  <si>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</si>
  <si>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</si>
  <si>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</si>
  <si>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</si>
  <si>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</si>
  <si>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</si>
  <si>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</si>
  <si>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</si>
  <si>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</si>
  <si>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</si>
  <si>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</si>
  <si>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</si>
  <si>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</si>
  <si>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</si>
  <si>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</si>
  <si>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</si>
  <si>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</si>
  <si>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</si>
  <si>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</si>
  <si>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</si>
  <si>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</si>
  <si>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</si>
  <si>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</si>
  <si>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</si>
  <si>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</si>
  <si>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</si>
  <si>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</si>
  <si>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</si>
  <si>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</si>
  <si>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</si>
  <si>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</si>
  <si>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</si>
  <si>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</si>
  <si>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</si>
  <si>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</si>
  <si>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</si>
  <si>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</si>
  <si>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</si>
  <si>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</si>
  <si>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</si>
  <si>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</si>
  <si>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</si>
  <si>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</si>
  <si>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</si>
  <si>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</si>
  <si>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</si>
  <si>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</si>
  <si>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</si>
  <si>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</si>
  <si>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</si>
  <si>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</si>
  <si>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</si>
  <si>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</si>
  <si>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</si>
  <si>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</si>
  <si>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</si>
  <si>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</si>
  <si>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</si>
  <si>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</si>
  <si>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</si>
  <si>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</si>
  <si>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</si>
  <si>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</si>
  <si>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</si>
  <si>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</si>
  <si>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</si>
  <si>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</si>
  <si>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</si>
  <si>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</si>
  <si>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</si>
  <si>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</si>
  <si>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</si>
  <si>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</si>
  <si>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</si>
  <si>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</si>
  <si>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</si>
  <si>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</si>
  <si>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</si>
  <si>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</si>
  <si>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</si>
  <si>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</si>
  <si>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</si>
  <si>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</si>
  <si>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</si>
  <si>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</si>
  <si>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</si>
  <si>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</si>
  <si>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</si>
  <si>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</si>
  <si>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</si>
  <si>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</si>
  <si>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</si>
  <si>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</si>
  <si>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</si>
  <si>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</si>
  <si>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</si>
  <si>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</si>
  <si>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</si>
  <si>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</si>
  <si>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</si>
  <si>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</si>
  <si>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</si>
  <si>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</si>
  <si>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</si>
  <si>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</si>
  <si>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</si>
  <si>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</si>
  <si>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</si>
  <si>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</si>
  <si>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</si>
  <si>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</si>
  <si>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</si>
  <si>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</si>
  <si>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</si>
  <si>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</si>
  <si>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</si>
  <si>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</si>
  <si>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</si>
  <si>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</si>
  <si>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</si>
  <si>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</si>
  <si>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</si>
  <si>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</si>
  <si>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</si>
  <si>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</si>
  <si>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</si>
  <si>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</si>
  <si>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</si>
  <si>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</si>
  <si>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</si>
  <si>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</si>
  <si>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</si>
  <si>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</si>
  <si>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</si>
  <si>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</si>
  <si>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</si>
  <si>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</si>
  <si>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</si>
  <si>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</si>
  <si>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</si>
  <si>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</si>
  <si>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</si>
  <si>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</si>
  <si>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</si>
  <si>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</si>
  <si>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</si>
  <si>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</si>
  <si>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</si>
  <si>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</si>
  <si>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</si>
  <si>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</si>
  <si>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</si>
  <si>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</si>
  <si>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</si>
  <si>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</si>
  <si>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</si>
  <si>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</si>
  <si>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</si>
  <si>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</si>
  <si>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</si>
  <si>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</si>
  <si>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</si>
  <si>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</si>
  <si>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</si>
  <si>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</si>
  <si>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</si>
  <si>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</si>
  <si>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</si>
  <si>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</si>
  <si>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</si>
  <si>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</si>
  <si>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</si>
  <si>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</si>
  <si>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</si>
  <si>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</si>
  <si>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</si>
  <si>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</si>
  <si>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</si>
  <si>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</si>
  <si>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</si>
  <si>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</si>
  <si>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</si>
  <si>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</si>
  <si>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</si>
  <si>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</si>
  <si>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</si>
  <si>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</si>
  <si>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</si>
  <si>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</si>
  <si>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</si>
  <si>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</si>
  <si>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</si>
  <si>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</si>
  <si>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</si>
  <si>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</si>
  <si>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</si>
  <si>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</si>
  <si>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</si>
  <si>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</si>
  <si>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</si>
  <si>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</si>
  <si>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</si>
  <si>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</si>
  <si>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</si>
  <si>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</si>
  <si>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</si>
  <si>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</si>
  <si>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</si>
  <si>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</si>
  <si>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</si>
  <si>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</si>
  <si>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</si>
  <si>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</si>
  <si>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</si>
  <si>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</si>
  <si>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</si>
  <si>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</si>
  <si>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</si>
  <si>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</si>
  <si>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</si>
  <si>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</si>
  <si>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</si>
  <si>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</si>
  <si>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</si>
  <si>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</si>
  <si>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</si>
  <si>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</si>
  <si>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</si>
  <si>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</si>
  <si>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</si>
  <si>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</si>
  <si>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</si>
  <si>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</si>
  <si>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</si>
  <si>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</si>
  <si>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</si>
  <si>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</si>
  <si>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</si>
  <si>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</si>
  <si>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</si>
  <si>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</si>
  <si>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</si>
  <si>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</si>
  <si>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</si>
  <si>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</si>
  <si>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</si>
  <si>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</si>
  <si>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</si>
  <si>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</si>
  <si>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</si>
  <si>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</si>
  <si>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</si>
  <si>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</si>
  <si>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</si>
  <si>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</si>
  <si>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</si>
  <si>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</si>
  <si>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</si>
  <si>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</si>
  <si>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</si>
  <si>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</si>
  <si>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</si>
  <si>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</si>
  <si>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</si>
  <si>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</si>
  <si>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</si>
  <si>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</si>
  <si>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</si>
  <si>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</si>
  <si>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</si>
  <si>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</si>
  <si>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</si>
  <si>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</si>
  <si>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</si>
  <si>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</si>
  <si>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</si>
  <si>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</si>
  <si>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</si>
  <si>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</si>
  <si>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</si>
  <si>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</si>
  <si>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</si>
  <si>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</si>
  <si>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</si>
  <si>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</si>
  <si>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</si>
  <si>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</si>
  <si>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</si>
  <si>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</si>
  <si>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</si>
  <si>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</si>
  <si>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</si>
  <si>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</si>
  <si>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</si>
  <si>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</si>
  <si>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</si>
  <si>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</si>
  <si>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</si>
  <si>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</si>
  <si>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</si>
  <si>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</si>
  <si>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</si>
  <si>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</si>
  <si>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</si>
  <si>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</si>
  <si>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</si>
  <si>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</si>
  <si>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</si>
  <si>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</si>
  <si>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</si>
  <si>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</si>
  <si>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</si>
  <si>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</si>
  <si>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</si>
  <si>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</si>
  <si>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</si>
  <si>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</si>
  <si>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</si>
  <si>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</si>
  <si>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</si>
  <si>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</si>
  <si>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</si>
  <si>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</si>
  <si>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</si>
  <si>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</si>
  <si>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</si>
  <si>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</si>
  <si>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</si>
  <si>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</si>
  <si>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</si>
  <si>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</si>
  <si>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</si>
  <si>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</si>
  <si>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</si>
  <si>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</si>
  <si>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</si>
  <si>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</si>
  <si>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</si>
  <si>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</si>
  <si>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</si>
  <si>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</si>
  <si>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</si>
  <si>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</si>
  <si>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</si>
  <si>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</si>
  <si>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</si>
  <si>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</si>
  <si>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</si>
  <si>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</si>
  <si>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</si>
  <si>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</si>
  <si>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</si>
  <si>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</si>
  <si>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</si>
  <si>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</si>
  <si>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</si>
  <si>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</si>
  <si>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</si>
  <si>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</si>
  <si>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</si>
  <si>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</si>
  <si>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</si>
  <si>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</si>
  <si>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</si>
  <si>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</si>
  <si>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</si>
  <si>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</si>
  <si>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</si>
  <si>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</si>
  <si>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</si>
  <si>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</si>
  <si>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</si>
  <si>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</si>
  <si>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</si>
  <si>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</si>
  <si>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</si>
  <si>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</si>
  <si>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</si>
  <si>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</si>
  <si>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</si>
  <si>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</si>
  <si>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</si>
  <si>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</si>
  <si>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</si>
  <si>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</si>
  <si>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</si>
  <si>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</si>
  <si>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</si>
  <si>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</si>
  <si>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</si>
  <si>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</si>
  <si>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</si>
  <si>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</si>
  <si>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</si>
  <si>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</si>
  <si>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</si>
  <si>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</si>
  <si>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</si>
  <si>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</si>
  <si>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</si>
  <si>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</si>
  <si>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</si>
  <si>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</si>
  <si>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</si>
  <si>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</si>
  <si>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</si>
  <si>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</si>
  <si>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</si>
  <si>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</si>
  <si>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</si>
  <si>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</si>
  <si>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</si>
  <si>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</si>
  <si>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</si>
  <si>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</si>
  <si>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</si>
  <si>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</si>
  <si>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</si>
  <si>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</si>
  <si>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</si>
  <si>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</si>
  <si>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</si>
  <si>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</si>
  <si>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</si>
  <si>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</si>
  <si>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</si>
  <si>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</si>
  <si>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</si>
  <si>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</si>
  <si>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</si>
  <si>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</si>
  <si>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</si>
  <si>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</si>
  <si>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</si>
  <si>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</si>
  <si>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</si>
  <si>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</si>
  <si>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</si>
  <si>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</si>
  <si>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</si>
  <si>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</si>
  <si>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</si>
  <si>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</si>
  <si>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</si>
  <si>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</si>
  <si>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</si>
  <si>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</si>
  <si>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</si>
  <si>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</si>
  <si>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</si>
  <si>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</si>
  <si>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</si>
  <si>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</si>
  <si>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</si>
  <si>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</si>
  <si>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</si>
  <si>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</si>
  <si>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</si>
  <si>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</si>
  <si>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</si>
  <si>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</si>
  <si>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</si>
  <si>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</si>
  <si>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</si>
  <si>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</si>
  <si>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</si>
  <si>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</si>
  <si>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</si>
  <si>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</si>
  <si>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</si>
  <si>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</si>
  <si>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</si>
  <si>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</si>
  <si>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</si>
  <si>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</si>
  <si>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</si>
  <si>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</si>
  <si>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</si>
  <si>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</si>
  <si>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</si>
  <si>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</si>
  <si>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</si>
  <si>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</si>
  <si>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</si>
  <si>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</si>
  <si>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</si>
  <si>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</si>
  <si>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</si>
  <si>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</si>
  <si>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</si>
  <si>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</si>
  <si>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</si>
  <si>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</si>
  <si>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</si>
  <si>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</si>
  <si>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</si>
  <si>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</si>
  <si>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</si>
  <si>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</si>
  <si>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</si>
  <si>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</si>
  <si>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</si>
  <si>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</si>
  <si>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</si>
  <si>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</si>
  <si>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</si>
  <si>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</si>
  <si>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</si>
  <si>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</si>
  <si>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</si>
  <si>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</si>
  <si>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</si>
  <si>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</si>
  <si>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</si>
  <si>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</si>
  <si>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</si>
  <si>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</si>
  <si>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</si>
  <si>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</si>
  <si>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</si>
  <si>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</si>
  <si>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</si>
  <si>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</si>
  <si>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</si>
  <si>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</si>
  <si>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</si>
  <si>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</si>
  <si>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</si>
  <si>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</si>
  <si>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</si>
  <si>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</si>
  <si>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</si>
  <si>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</si>
  <si>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</si>
  <si>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</si>
  <si>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</si>
  <si>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</si>
  <si>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</si>
  <si>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</si>
  <si>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</si>
  <si>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</si>
  <si>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</si>
  <si>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</si>
  <si>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</si>
  <si>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</si>
  <si>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</si>
  <si>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</si>
  <si>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</si>
  <si>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</si>
  <si>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</si>
  <si>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</si>
  <si>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</si>
  <si>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</si>
  <si>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</si>
  <si>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</si>
  <si>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</si>
  <si>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</si>
  <si>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</si>
  <si>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</si>
  <si>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</si>
  <si>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</si>
  <si>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</si>
  <si>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</si>
  <si>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</si>
  <si>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</si>
  <si>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</si>
  <si>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</si>
  <si>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</si>
  <si>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</si>
  <si>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</si>
  <si>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</si>
  <si>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</si>
  <si>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</si>
  <si>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</si>
  <si>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</si>
  <si>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</si>
  <si>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</si>
  <si>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</si>
  <si>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</si>
  <si>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</si>
  <si>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</si>
  <si>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</si>
  <si>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</si>
  <si>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</si>
  <si>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</si>
  <si>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</si>
  <si>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</si>
  <si>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</si>
  <si>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</si>
  <si>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</si>
  <si>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</si>
  <si>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</si>
  <si>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</si>
  <si>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</si>
  <si>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</si>
  <si>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</si>
  <si>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</si>
  <si>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</si>
  <si>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</si>
  <si>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</si>
  <si>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</si>
  <si>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</si>
  <si>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</si>
  <si>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</si>
  <si>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</si>
  <si>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</si>
  <si>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</si>
  <si>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</si>
  <si>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</si>
  <si>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</si>
  <si>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</si>
  <si>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</si>
  <si>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</si>
  <si>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</si>
  <si>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</si>
  <si>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</si>
  <si>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</si>
  <si>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</si>
  <si>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</si>
  <si>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</si>
  <si>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</si>
  <si>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</si>
  <si>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</si>
  <si>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</si>
  <si>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</si>
  <si>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</si>
  <si>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</si>
  <si>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</si>
  <si>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</si>
  <si>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</si>
  <si>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</si>
  <si>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</si>
  <si>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</si>
  <si>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</si>
  <si>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</si>
  <si>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</si>
  <si>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</si>
  <si>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</si>
  <si>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</si>
  <si>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</si>
  <si>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</si>
  <si>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</si>
  <si>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</si>
  <si>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</si>
  <si>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</si>
  <si>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</si>
  <si>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</si>
  <si>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</si>
  <si>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</si>
  <si>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</si>
  <si>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</si>
  <si>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</si>
  <si>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</si>
  <si>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</si>
  <si>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</si>
  <si>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</si>
  <si>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</si>
  <si>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</si>
  <si>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</si>
  <si>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</si>
  <si>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</si>
  <si>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</si>
  <si>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</si>
  <si>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</si>
  <si>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</si>
  <si>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</si>
  <si>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</si>
  <si>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</si>
  <si>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</si>
  <si>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</si>
  <si>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</si>
  <si>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</si>
  <si>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</si>
  <si>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</si>
  <si>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</si>
  <si>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</si>
  <si>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</si>
  <si>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</si>
  <si>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</si>
  <si>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</si>
  <si>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</si>
  <si>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</si>
  <si>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</si>
  <si>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</si>
  <si>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</si>
  <si>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</si>
  <si>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</si>
  <si>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</si>
  <si>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</si>
  <si>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</si>
  <si>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</si>
  <si>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</si>
  <si>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</si>
  <si>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</si>
  <si>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</si>
  <si>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</si>
  <si>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</si>
  <si>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</si>
  <si>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</si>
  <si>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</si>
  <si>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</si>
  <si>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</si>
  <si>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</si>
  <si>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</si>
  <si>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</si>
  <si>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</si>
  <si>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</si>
  <si>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</si>
  <si>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</si>
  <si>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</si>
  <si>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</si>
  <si>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</si>
  <si>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</si>
  <si>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</si>
  <si>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</si>
  <si>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</si>
  <si>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</si>
  <si>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</si>
  <si>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</si>
  <si>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</si>
  <si>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</si>
  <si>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</si>
  <si>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</si>
  <si>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</si>
  <si>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</si>
  <si>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</si>
  <si>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</si>
  <si>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</si>
  <si>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</si>
  <si>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</si>
  <si>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</si>
  <si>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</si>
  <si>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</si>
  <si>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</si>
  <si>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</si>
  <si>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</si>
  <si>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</si>
  <si>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</si>
  <si>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</si>
  <si>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</si>
  <si>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</si>
  <si>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</si>
  <si>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</si>
  <si>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</si>
  <si>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</si>
  <si>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</si>
  <si>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</si>
  <si>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</si>
  <si>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</si>
  <si>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</si>
  <si>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</si>
  <si>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</si>
  <si>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</si>
  <si>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</si>
  <si>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</si>
  <si>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</si>
  <si>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</si>
  <si>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</si>
  <si>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</si>
  <si>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</si>
  <si>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</si>
  <si>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</si>
  <si>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</si>
  <si>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</si>
  <si>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</si>
  <si>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</si>
  <si>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</si>
  <si>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</si>
  <si>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</si>
  <si>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</si>
  <si>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</si>
  <si>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</si>
  <si>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</si>
  <si>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</si>
  <si>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</si>
  <si>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</si>
  <si>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</si>
  <si>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</si>
  <si>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</si>
  <si>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</si>
  <si>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</si>
  <si>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</si>
  <si>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</si>
  <si>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</si>
  <si>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</si>
  <si>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</si>
  <si>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</si>
  <si>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</si>
  <si>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</si>
  <si>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</si>
  <si>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</si>
  <si>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</si>
  <si>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</si>
  <si>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</si>
  <si>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</si>
  <si>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</si>
  <si>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</si>
  <si>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</si>
  <si>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</si>
  <si>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</si>
  <si>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</si>
  <si>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</si>
  <si>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</si>
  <si>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</si>
  <si>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</si>
  <si>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</si>
  <si>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</si>
  <si>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</si>
  <si>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</si>
  <si>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</si>
  <si>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</si>
  <si>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</si>
  <si>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</si>
  <si>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</si>
  <si>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</si>
  <si>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</si>
  <si>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</si>
  <si>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</si>
  <si>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</si>
  <si>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</si>
  <si>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</si>
  <si>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</si>
  <si>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</si>
  <si>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</si>
  <si>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</si>
  <si>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</si>
  <si>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</si>
  <si>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</si>
  <si>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</si>
  <si>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</si>
  <si>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</si>
  <si>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</si>
  <si>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</si>
  <si>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</si>
  <si>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</si>
  <si>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</si>
  <si>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</si>
  <si>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</si>
  <si>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</si>
  <si>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</si>
  <si>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</si>
  <si>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</si>
  <si>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</si>
  <si>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</si>
  <si>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</si>
  <si>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</si>
  <si>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</si>
  <si>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</si>
  <si>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</si>
  <si>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</si>
  <si>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</si>
  <si>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</si>
  <si>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</si>
  <si>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</si>
  <si>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</si>
  <si>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</si>
  <si>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</si>
  <si>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</si>
  <si>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</si>
  <si>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</si>
  <si>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</si>
  <si>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</si>
  <si>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</si>
  <si>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</si>
  <si>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</si>
  <si>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</si>
  <si>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</si>
  <si>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</si>
  <si>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</si>
  <si>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</si>
  <si>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</si>
  <si>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</si>
  <si>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</si>
  <si>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</si>
  <si>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</si>
  <si>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</si>
  <si>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</si>
  <si>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</si>
  <si>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</si>
  <si>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</si>
  <si>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</si>
  <si>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</si>
  <si>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</si>
  <si>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</si>
  <si>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</si>
  <si>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</si>
  <si>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</si>
  <si>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</si>
  <si>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</si>
  <si>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</si>
  <si>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</si>
  <si>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</si>
  <si>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</si>
  <si>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</si>
  <si>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</si>
  <si>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</si>
  <si>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</si>
  <si>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</si>
  <si>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</si>
  <si>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</si>
  <si>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</si>
  <si>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</si>
  <si>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</si>
  <si>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</si>
  <si>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</si>
  <si>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</si>
  <si>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</si>
  <si>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</si>
  <si>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</si>
  <si>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</si>
  <si>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</si>
  <si>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</si>
  <si>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</si>
  <si>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</si>
  <si>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</si>
  <si>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</si>
  <si>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</si>
  <si>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</si>
  <si>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</si>
  <si>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</si>
  <si>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</si>
  <si>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</si>
  <si>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</si>
  <si>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</si>
  <si>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</si>
  <si>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</si>
  <si>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</si>
  <si>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</si>
  <si>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</si>
  <si>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</si>
  <si>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</si>
  <si>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</si>
  <si>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</si>
  <si>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</si>
  <si>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</si>
  <si>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</si>
  <si>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</si>
  <si>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</si>
  <si>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</si>
  <si>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</si>
  <si>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</si>
  <si>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</si>
  <si>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</si>
  <si>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</si>
  <si>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</si>
  <si>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</si>
  <si>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</si>
  <si>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</si>
  <si>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</si>
  <si>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</si>
  <si>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</si>
  <si>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</si>
  <si>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</si>
  <si>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</si>
  <si>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</si>
  <si>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</si>
  <si>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</si>
  <si>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</si>
  <si>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</si>
  <si>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</si>
  <si>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</si>
  <si>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</si>
  <si>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</si>
  <si>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</si>
  <si>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</si>
  <si>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</si>
  <si>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</si>
  <si>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</si>
  <si>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</si>
  <si>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</si>
  <si>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</si>
  <si>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</si>
  <si>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</si>
  <si>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</si>
  <si>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</si>
  <si>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</si>
  <si>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</si>
  <si>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</si>
  <si>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</si>
  <si>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</si>
  <si>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</si>
  <si>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</si>
  <si>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</si>
  <si>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</si>
  <si>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</si>
  <si>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</si>
  <si>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</si>
  <si>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</si>
  <si>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</si>
  <si>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</si>
  <si>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</si>
  <si>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</si>
  <si>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</si>
  <si>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</si>
  <si>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</si>
  <si>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</si>
  <si>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</si>
  <si>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</si>
  <si>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</si>
  <si>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</si>
  <si>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</si>
  <si>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</si>
  <si>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</si>
  <si>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</si>
  <si>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</si>
  <si>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</si>
  <si>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</si>
  <si>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</si>
  <si>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</si>
  <si>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</si>
  <si>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</si>
  <si>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</si>
  <si>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</si>
  <si>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</si>
  <si>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</si>
  <si>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</si>
  <si>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</si>
  <si>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</si>
  <si>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</si>
  <si>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</si>
  <si>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</si>
  <si>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</si>
  <si>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</si>
  <si>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</si>
  <si>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</si>
  <si>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</si>
  <si>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</si>
  <si>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</si>
  <si>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</si>
  <si>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</si>
  <si>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</si>
  <si>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</si>
  <si>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</si>
  <si>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</si>
  <si>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</si>
  <si>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</si>
  <si>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</si>
  <si>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</si>
  <si>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</si>
  <si>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</si>
  <si>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</si>
  <si>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</si>
  <si>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</si>
  <si>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</si>
  <si>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</si>
  <si>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</si>
  <si>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</si>
  <si>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</si>
  <si>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</si>
  <si>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</si>
  <si>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</si>
  <si>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</si>
  <si>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</si>
  <si>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</si>
  <si>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</si>
  <si>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</si>
  <si>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</si>
  <si>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</si>
  <si>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</si>
  <si>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</si>
  <si>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</si>
  <si>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</si>
  <si>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</si>
  <si>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</si>
  <si>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</si>
  <si>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</si>
  <si>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</si>
  <si>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</si>
  <si>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</si>
  <si>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</si>
  <si>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</si>
  <si>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</si>
  <si>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</si>
  <si>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</si>
  <si>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</si>
  <si>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</si>
  <si>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</si>
  <si>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</si>
  <si>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</si>
  <si>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</si>
  <si>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</si>
  <si>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</si>
  <si>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</si>
  <si>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</si>
  <si>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</si>
  <si>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</si>
  <si>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</si>
  <si>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</si>
  <si>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</si>
  <si>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</si>
  <si>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</si>
  <si>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</si>
  <si>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</si>
  <si>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</si>
  <si>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</si>
  <si>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</si>
  <si>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</si>
  <si>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</si>
  <si>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</si>
  <si>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</si>
  <si>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</si>
  <si>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</si>
  <si>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</si>
  <si>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</si>
  <si>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</si>
  <si>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</si>
  <si>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</si>
  <si>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</si>
  <si>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</si>
  <si>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</si>
  <si>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</si>
  <si>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</si>
  <si>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</si>
  <si>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</si>
  <si>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</si>
  <si>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</si>
  <si>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</si>
  <si>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</si>
  <si>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</si>
  <si>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</si>
  <si>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</si>
  <si>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</si>
  <si>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</si>
  <si>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</si>
  <si>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</si>
  <si>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</si>
  <si>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</si>
  <si>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</si>
  <si>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</si>
  <si>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</si>
  <si>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</si>
  <si>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</si>
  <si>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</si>
  <si>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</si>
  <si>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</si>
  <si>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</si>
  <si>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</si>
  <si>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</si>
  <si>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</si>
  <si>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</si>
  <si>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</si>
  <si>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</si>
  <si>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</si>
  <si>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</si>
  <si>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</si>
  <si>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</si>
  <si>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</si>
  <si>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</si>
  <si>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</si>
  <si>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</si>
  <si>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</si>
  <si>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</si>
  <si>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</si>
  <si>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</si>
  <si>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</si>
  <si>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</si>
  <si>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</si>
  <si>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</si>
  <si>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</si>
  <si>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</si>
  <si>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</si>
  <si>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</si>
  <si>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</si>
  <si>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</si>
  <si>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</si>
  <si>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</si>
  <si>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</si>
  <si>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</si>
  <si>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</si>
  <si>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</si>
  <si>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</si>
  <si>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</si>
  <si>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</si>
  <si>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</si>
  <si>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</si>
  <si>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</si>
  <si>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</si>
  <si>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</si>
  <si>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</si>
  <si>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</si>
  <si>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</si>
  <si>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</si>
  <si>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</si>
  <si>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</si>
  <si>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</si>
  <si>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</si>
  <si>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</si>
  <si>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</si>
  <si>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</si>
  <si>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</si>
  <si>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</si>
  <si>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</si>
  <si>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</si>
  <si>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</si>
  <si>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</si>
  <si>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</si>
  <si>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</si>
  <si>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</si>
  <si>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</si>
  <si>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</si>
  <si>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</si>
  <si>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</si>
  <si>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</si>
  <si>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</si>
  <si>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</si>
  <si>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</si>
  <si>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</si>
  <si>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</si>
  <si>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</si>
  <si>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</si>
  <si>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</si>
  <si>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</si>
  <si>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</si>
  <si>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</si>
  <si>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</si>
  <si>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</si>
  <si>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</si>
  <si>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</si>
  <si>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</si>
  <si>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</si>
  <si>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</si>
  <si>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</si>
  <si>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</si>
  <si>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</si>
  <si>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</si>
  <si>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</si>
  <si>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</si>
  <si>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</si>
  <si>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</si>
  <si>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</si>
  <si>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</si>
  <si>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</si>
  <si>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</si>
  <si>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</si>
  <si>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</si>
  <si>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</si>
  <si>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</si>
  <si>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</si>
  <si>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</si>
  <si>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</si>
  <si>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</si>
  <si>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</si>
  <si>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</si>
  <si>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</si>
  <si>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</si>
  <si>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</si>
  <si>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</si>
  <si>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</si>
  <si>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</si>
  <si>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</si>
  <si>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</si>
  <si>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</si>
  <si>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</si>
  <si>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</si>
  <si>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</si>
  <si>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</si>
  <si>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</si>
  <si>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</si>
  <si>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</si>
  <si>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</si>
  <si>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</si>
  <si>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</si>
  <si>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</si>
  <si>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</si>
  <si>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</si>
  <si>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</si>
  <si>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</si>
  <si>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</si>
  <si>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</si>
  <si>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</si>
  <si>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</si>
  <si>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</si>
  <si>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</si>
  <si>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</si>
  <si>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</si>
  <si>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</si>
  <si>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</si>
  <si>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</si>
  <si>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</si>
  <si>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</si>
  <si>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</si>
  <si>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</si>
  <si>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</si>
  <si>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</si>
  <si>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</si>
  <si>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</si>
  <si>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</si>
  <si>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</si>
  <si>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</si>
  <si>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</si>
  <si>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</si>
  <si>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</si>
  <si>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</si>
  <si>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</si>
  <si>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</si>
  <si>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</si>
  <si>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</si>
  <si>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</si>
  <si>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</si>
  <si>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</si>
  <si>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</si>
  <si>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</si>
  <si>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</si>
  <si>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</si>
  <si>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</si>
  <si>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</si>
  <si>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</si>
  <si>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</si>
  <si>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</si>
  <si>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</si>
  <si>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</si>
  <si>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</si>
  <si>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</si>
  <si>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</si>
  <si>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</si>
  <si>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</si>
  <si>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</si>
  <si>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</si>
  <si>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</si>
  <si>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</si>
  <si>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</si>
  <si>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</si>
  <si>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</si>
  <si>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</si>
  <si>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</si>
  <si>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</si>
  <si>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</si>
  <si>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</si>
  <si>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</si>
  <si>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</si>
  <si>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</si>
  <si>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</si>
  <si>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</si>
  <si>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</si>
  <si>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</si>
  <si>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</si>
  <si>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</si>
  <si>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</si>
  <si>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</si>
  <si>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</si>
  <si>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</si>
  <si>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</si>
  <si>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</si>
  <si>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</si>
  <si>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</si>
  <si>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</si>
  <si>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</si>
  <si>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</si>
  <si>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</si>
  <si>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</si>
  <si>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</si>
  <si>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</si>
  <si>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</si>
  <si>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</si>
  <si>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</si>
  <si>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</si>
  <si>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</si>
  <si>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</si>
  <si>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</si>
  <si>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</si>
  <si>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</si>
  <si>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</si>
  <si>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</si>
  <si>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</si>
  <si>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</si>
  <si>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</si>
  <si>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</si>
  <si>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</si>
  <si>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</si>
  <si>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</si>
  <si>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</si>
  <si>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</si>
  <si>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</si>
  <si>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</si>
  <si>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</si>
  <si>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</si>
  <si>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</si>
  <si>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</si>
  <si>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</si>
  <si>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</si>
  <si>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</si>
  <si>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</si>
  <si>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</si>
  <si>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</si>
  <si>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</si>
  <si>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</si>
  <si>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</si>
  <si>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</si>
  <si>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</si>
  <si>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</si>
  <si>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</si>
  <si>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</si>
  <si>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</si>
  <si>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</si>
  <si>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</si>
  <si>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</si>
  <si>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</si>
  <si>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</si>
  <si>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</si>
  <si>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</si>
  <si>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</si>
  <si>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</si>
  <si>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</si>
  <si>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</si>
  <si>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</si>
  <si>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</si>
  <si>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</si>
  <si>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</si>
  <si>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</si>
  <si>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</si>
  <si>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</si>
  <si>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</si>
  <si>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</si>
  <si>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</si>
  <si>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</si>
  <si>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</si>
  <si>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</si>
  <si>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</si>
  <si>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</si>
  <si>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</si>
  <si>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</si>
  <si>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</si>
  <si>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</si>
  <si>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</si>
  <si>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</si>
  <si>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</si>
  <si>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</si>
  <si>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</si>
  <si>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</si>
  <si>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</si>
  <si>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</si>
  <si>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</si>
  <si>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</si>
  <si>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</si>
  <si>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</si>
  <si>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</si>
  <si>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</si>
  <si>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</si>
  <si>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</si>
  <si>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</si>
  <si>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</si>
  <si>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</si>
  <si>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</si>
  <si>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</si>
  <si>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</si>
  <si>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</si>
  <si>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</si>
  <si>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</si>
  <si>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</si>
  <si>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</si>
  <si>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</si>
  <si>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</si>
  <si>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</si>
  <si>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</si>
  <si>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</si>
  <si>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</si>
  <si>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</si>
  <si>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</si>
  <si>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</si>
  <si>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</si>
  <si>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</si>
  <si>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</si>
  <si>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</si>
  <si>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</si>
  <si>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</si>
  <si>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</si>
  <si>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</si>
  <si>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</si>
  <si>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</si>
  <si>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</si>
  <si>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</si>
  <si>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</si>
  <si>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</si>
  <si>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</si>
  <si>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</si>
  <si>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</si>
  <si>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</si>
  <si>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</si>
  <si>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</si>
  <si>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</si>
  <si>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</si>
  <si>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</si>
  <si>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</si>
  <si>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</si>
  <si>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</si>
  <si>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</si>
  <si>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</si>
  <si>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</si>
  <si>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</si>
  <si>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</si>
  <si>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</si>
  <si>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</si>
  <si>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</si>
  <si>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</si>
  <si>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</si>
  <si>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</si>
  <si>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</si>
  <si>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</si>
  <si>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</si>
  <si>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</si>
  <si>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</si>
  <si>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</si>
  <si>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</si>
  <si>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</si>
  <si>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</si>
  <si>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</si>
  <si>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</si>
  <si>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</si>
  <si>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</si>
  <si>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</si>
  <si>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</si>
  <si>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</si>
  <si>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</si>
  <si>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</si>
  <si>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</si>
  <si>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</si>
  <si>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</si>
  <si>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</si>
  <si>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</si>
  <si>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</si>
  <si>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</si>
  <si>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</si>
  <si>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</si>
  <si>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</si>
  <si>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</si>
  <si>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</si>
  <si>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</si>
  <si>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</si>
  <si>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</si>
  <si>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</si>
  <si>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</si>
  <si>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</si>
  <si>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</si>
  <si>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</si>
  <si>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</si>
  <si>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</si>
  <si>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</si>
  <si>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</si>
  <si>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</si>
  <si>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</si>
  <si>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</si>
  <si>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</si>
  <si>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</si>
  <si>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</si>
  <si>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</si>
  <si>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</si>
  <si>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</si>
  <si>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</si>
  <si>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</si>
  <si>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</si>
  <si>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</si>
  <si>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</si>
  <si>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</si>
  <si>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</si>
  <si>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</si>
  <si>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</si>
  <si>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</si>
  <si>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</si>
  <si>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</si>
  <si>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</si>
  <si>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</si>
  <si>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</si>
  <si>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</si>
  <si>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</si>
  <si>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</si>
  <si>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</si>
  <si>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</si>
  <si>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</si>
  <si>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</si>
  <si>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</si>
  <si>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</si>
  <si>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</si>
  <si>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</si>
  <si>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</si>
  <si>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</si>
  <si>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</si>
  <si>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</si>
  <si>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</si>
  <si>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</si>
  <si>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</si>
  <si>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</si>
  <si>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</si>
  <si>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</si>
  <si>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</si>
  <si>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</si>
  <si>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</si>
  <si>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</si>
  <si>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</si>
  <si>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</si>
  <si>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</si>
  <si>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</si>
  <si>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</si>
  <si>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</si>
  <si>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</si>
  <si>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</si>
  <si>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</si>
  <si>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</si>
  <si>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</si>
  <si>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</si>
  <si>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</si>
  <si>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</si>
  <si>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</si>
  <si>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</si>
  <si>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</si>
  <si>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</si>
  <si>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</si>
  <si>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</si>
  <si>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</si>
  <si>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</si>
  <si>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</si>
  <si>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</si>
  <si>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</si>
  <si>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</si>
  <si>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</si>
  <si>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</si>
  <si>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</si>
  <si>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</si>
  <si>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</si>
  <si>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</si>
  <si>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</si>
  <si>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</si>
  <si>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</si>
  <si>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</si>
  <si>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</si>
  <si>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</si>
  <si>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</si>
  <si>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</si>
  <si>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</si>
  <si>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</si>
  <si>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</si>
  <si>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</si>
  <si>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</si>
  <si>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</si>
  <si>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</si>
  <si>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</si>
  <si>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</si>
  <si>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</si>
  <si>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</si>
  <si>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</si>
  <si>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</si>
  <si>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</si>
  <si>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</si>
  <si>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</si>
  <si>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</si>
  <si>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</si>
  <si>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</si>
  <si>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</si>
  <si>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</si>
  <si>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</si>
  <si>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</si>
  <si>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</si>
  <si>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</si>
  <si>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</si>
  <si>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</si>
  <si>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</si>
  <si>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</si>
  <si>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</si>
  <si>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</si>
  <si>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</si>
  <si>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</si>
  <si>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</si>
  <si>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</si>
  <si>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</si>
  <si>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</si>
  <si>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</si>
  <si>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</si>
  <si>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</si>
  <si>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</si>
  <si>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</si>
  <si>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</si>
  <si>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</si>
  <si>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</si>
  <si>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</si>
  <si>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</si>
  <si>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</si>
  <si>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</si>
  <si>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</si>
  <si>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</si>
  <si>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</si>
  <si>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</si>
  <si>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</si>
  <si>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</si>
  <si>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</si>
  <si>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</si>
  <si>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</si>
  <si>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</si>
  <si>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</si>
  <si>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</si>
  <si>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</si>
  <si>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</si>
  <si>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</si>
  <si>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</si>
  <si>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</si>
  <si>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</si>
  <si>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</si>
  <si>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</si>
  <si>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</si>
  <si>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</si>
  <si>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</si>
  <si>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</si>
  <si>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</si>
  <si>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</si>
  <si>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</si>
  <si>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</si>
  <si>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</si>
  <si>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</si>
  <si>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</si>
  <si>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</si>
  <si>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</si>
  <si>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</si>
  <si>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</si>
  <si>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</si>
  <si>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</si>
  <si>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</si>
  <si>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</si>
  <si>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</si>
  <si>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</si>
  <si>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</si>
  <si>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</si>
  <si>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</si>
  <si>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</si>
  <si>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</si>
  <si>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</si>
  <si>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</si>
  <si>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</si>
  <si>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</si>
  <si>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</si>
  <si>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</si>
  <si>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</si>
  <si>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</si>
  <si>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</si>
  <si>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</si>
  <si>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</si>
  <si>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</si>
  <si>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</si>
  <si>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</si>
  <si>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</si>
  <si>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</si>
  <si>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</si>
  <si>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</si>
  <si>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</si>
  <si>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</si>
  <si>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</si>
  <si>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</si>
  <si>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</si>
  <si>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</si>
  <si>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</si>
  <si>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</si>
  <si>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</si>
  <si>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</si>
  <si>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</si>
  <si>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</si>
  <si>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</si>
  <si>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</si>
  <si>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</si>
  <si>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</si>
  <si>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</si>
  <si>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</si>
  <si>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</si>
  <si>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</si>
  <si>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</si>
  <si>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</si>
  <si>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</si>
  <si>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</si>
  <si>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</si>
  <si>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</si>
  <si>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</si>
  <si>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</si>
  <si>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</si>
  <si>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</si>
  <si>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</si>
  <si>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</si>
  <si>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</si>
  <si>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</si>
  <si>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</si>
  <si>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</si>
  <si>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</si>
  <si>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</si>
  <si>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</si>
  <si>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</si>
  <si>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</si>
  <si>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</si>
  <si>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</si>
  <si>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</si>
  <si>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</si>
  <si>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</si>
  <si>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</si>
  <si>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</si>
  <si>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</si>
  <si>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</si>
  <si>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</si>
  <si>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</si>
  <si>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</si>
  <si>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</si>
  <si>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</si>
  <si>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</si>
  <si>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</si>
  <si>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</si>
  <si>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</si>
  <si>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</si>
  <si>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</si>
  <si>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</si>
  <si>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</si>
  <si>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</si>
  <si>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</si>
  <si>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</si>
  <si>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</si>
  <si>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</si>
  <si>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</si>
  <si>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</si>
  <si>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</si>
  <si>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</si>
  <si>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</si>
  <si>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</si>
  <si>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</si>
  <si>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</si>
  <si>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</si>
  <si>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</si>
  <si>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</si>
  <si>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</si>
  <si>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</si>
  <si>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</si>
  <si>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</si>
  <si>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</si>
  <si>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</si>
  <si>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</si>
  <si>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</si>
  <si>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</si>
  <si>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</si>
  <si>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</si>
  <si>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</si>
  <si>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</si>
  <si>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</si>
  <si>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</si>
  <si>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</si>
  <si>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</si>
  <si>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</si>
  <si>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</si>
  <si>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</si>
  <si>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</si>
  <si>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</si>
  <si>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</si>
  <si>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</si>
  <si>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</si>
  <si>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</si>
  <si>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</si>
  <si>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</si>
  <si>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</si>
  <si>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</si>
  <si>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</si>
  <si>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</si>
  <si>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</si>
  <si>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</si>
  <si>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</si>
  <si>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</si>
  <si>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</si>
  <si>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</si>
  <si>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</si>
  <si>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</si>
  <si>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</si>
  <si>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</si>
  <si>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</si>
  <si>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</si>
  <si>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</si>
  <si>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</si>
  <si>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</si>
  <si>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</si>
  <si>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</si>
  <si>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</si>
  <si>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</si>
  <si>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</si>
  <si>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</si>
  <si>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</si>
  <si>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</si>
  <si>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</si>
  <si>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</si>
  <si>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</si>
  <si>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</si>
  <si>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</si>
  <si>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</si>
  <si>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</si>
  <si>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</si>
  <si>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</si>
  <si>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</si>
  <si>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</si>
  <si>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</si>
  <si>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</si>
  <si>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</si>
  <si>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</si>
  <si>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</si>
  <si>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</si>
  <si>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</si>
  <si>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</si>
  <si>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</si>
  <si>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</si>
  <si>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</si>
  <si>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</si>
  <si>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</si>
  <si>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</si>
  <si>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</si>
  <si>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</si>
  <si>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</si>
  <si>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</si>
  <si>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</si>
  <si>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</si>
  <si>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</si>
  <si>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</si>
  <si>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</si>
  <si>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</si>
  <si>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</si>
  <si>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</si>
  <si>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</si>
  <si>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</si>
  <si>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</si>
  <si>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</si>
  <si>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</si>
  <si>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</si>
  <si>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</si>
  <si>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</si>
  <si>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</si>
  <si>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</si>
  <si>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</si>
  <si>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</si>
  <si>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</si>
  <si>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</si>
  <si>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</si>
  <si>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</si>
  <si>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</si>
  <si>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</si>
  <si>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</si>
  <si>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</si>
  <si>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</si>
  <si>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</si>
  <si>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</si>
  <si>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</si>
  <si>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</si>
  <si>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</si>
  <si>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</si>
  <si>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</si>
  <si>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</si>
  <si>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</si>
  <si>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</si>
  <si>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</si>
  <si>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</si>
  <si>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</si>
  <si>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</si>
  <si>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</si>
  <si>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</si>
  <si>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</si>
  <si>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</si>
  <si>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</si>
  <si>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</si>
  <si>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</si>
  <si>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</si>
  <si>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</si>
  <si>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</si>
  <si>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</si>
  <si>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</si>
  <si>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</si>
  <si>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</si>
  <si>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</si>
  <si>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</si>
  <si>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</si>
  <si>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</si>
  <si>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</si>
  <si>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</si>
  <si>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</si>
  <si>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</si>
  <si>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</si>
  <si>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</si>
  <si>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</si>
  <si>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</si>
  <si>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</si>
  <si>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</si>
  <si>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</si>
  <si>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</si>
  <si>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</si>
  <si>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</si>
  <si>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</si>
  <si>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</si>
  <si>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</si>
  <si>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</si>
  <si>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</si>
  <si>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</si>
  <si>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</si>
  <si>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</si>
  <si>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</si>
  <si>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</si>
  <si>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</si>
  <si>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</si>
  <si>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</si>
  <si>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</si>
  <si>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</si>
  <si>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</si>
  <si>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</si>
  <si>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</si>
  <si>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</si>
  <si>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</si>
  <si>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</si>
  <si>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</si>
  <si>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</si>
  <si>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</si>
  <si>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</si>
  <si>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</si>
  <si>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</si>
  <si>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</si>
  <si>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</si>
  <si>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</si>
  <si>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</si>
  <si>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</si>
  <si>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</si>
  <si>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</si>
  <si>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</si>
  <si>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</si>
  <si>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</si>
  <si>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</si>
  <si>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</si>
  <si>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</si>
  <si>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</si>
  <si>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</si>
  <si>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</si>
  <si>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</si>
  <si>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</si>
  <si>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</si>
  <si>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</si>
  <si>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</si>
  <si>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</si>
  <si>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</si>
  <si>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</si>
  <si>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</si>
  <si>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</si>
  <si>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</si>
  <si>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</si>
  <si>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</si>
  <si>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</si>
  <si>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</si>
  <si>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</si>
  <si>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</si>
  <si>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</si>
  <si>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</si>
  <si>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</si>
  <si>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</si>
  <si>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</si>
  <si>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</si>
  <si>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</si>
  <si>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</si>
  <si>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</si>
  <si>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</si>
  <si>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</si>
  <si>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</si>
  <si>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</si>
  <si>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</si>
  <si>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</si>
  <si>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</si>
  <si>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</si>
  <si>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</si>
  <si>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</si>
  <si>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</si>
  <si>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</si>
  <si>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</si>
  <si>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</si>
  <si>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</si>
  <si>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</si>
  <si>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</si>
  <si>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</si>
  <si>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</si>
  <si>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</si>
  <si>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</si>
  <si>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</si>
  <si>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</si>
  <si>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</si>
  <si>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</si>
  <si>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</si>
  <si>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</si>
  <si>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</si>
  <si>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</si>
  <si>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</si>
  <si>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</si>
  <si>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</si>
  <si>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</si>
  <si>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</si>
  <si>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</si>
  <si>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</si>
  <si>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</si>
  <si>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</si>
  <si>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</si>
  <si>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</si>
  <si>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</si>
  <si>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</si>
  <si>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</si>
  <si>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</si>
  <si>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</si>
  <si>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</si>
  <si>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</si>
  <si>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</si>
  <si>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</si>
  <si>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</si>
  <si>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</si>
  <si>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</si>
  <si>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</si>
  <si>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</si>
  <si>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</si>
  <si>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</si>
  <si>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</si>
  <si>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</si>
  <si>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</si>
  <si>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</si>
  <si>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</si>
  <si>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</si>
  <si>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</si>
  <si>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</si>
  <si>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</si>
  <si>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</si>
  <si>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</si>
  <si>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</si>
  <si>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</si>
  <si>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</si>
  <si>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</si>
  <si>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</si>
  <si>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</si>
  <si>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</si>
  <si>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</si>
  <si>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</si>
  <si>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</si>
  <si>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</si>
  <si>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</si>
  <si>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</si>
  <si>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</si>
  <si>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</si>
  <si>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</si>
  <si>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</si>
  <si>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</si>
  <si>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</si>
  <si>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</si>
  <si>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</si>
  <si>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</si>
  <si>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</si>
  <si>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</si>
  <si>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</si>
  <si>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</si>
  <si>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</si>
  <si>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</si>
  <si>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</si>
  <si>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</si>
  <si>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</si>
  <si>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</si>
  <si>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</si>
  <si>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</si>
  <si>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</si>
  <si>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</si>
  <si>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</si>
  <si>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</si>
  <si>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</si>
  <si>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</si>
  <si>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</si>
  <si>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</si>
  <si>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</si>
  <si>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</si>
  <si>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</si>
  <si>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</si>
  <si>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</si>
  <si>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</si>
  <si>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</si>
  <si>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</si>
  <si>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</si>
  <si>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</si>
  <si>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</si>
  <si>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</si>
  <si>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</si>
  <si>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</si>
  <si>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</si>
  <si>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</si>
  <si>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</si>
  <si>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</si>
  <si>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</si>
  <si>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</si>
  <si>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</si>
  <si>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</si>
  <si>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</si>
  <si>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</si>
  <si>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</si>
  <si>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</si>
  <si>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</si>
  <si>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</si>
  <si>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</si>
  <si>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</si>
  <si>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</si>
  <si>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</si>
  <si>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</si>
  <si>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</si>
  <si>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</si>
  <si>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</si>
  <si>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</si>
  <si>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</si>
  <si>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</si>
  <si>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</si>
  <si>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</si>
  <si>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</si>
  <si>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</si>
  <si>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</si>
  <si>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</si>
  <si>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</si>
  <si>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</si>
  <si>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</si>
  <si>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</si>
  <si>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</si>
  <si>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</si>
  <si>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</si>
  <si>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</si>
  <si>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</si>
  <si>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</si>
  <si>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</si>
  <si>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</si>
  <si>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</si>
  <si>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</si>
  <si>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</si>
  <si>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</si>
  <si>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</si>
  <si>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</si>
  <si>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</si>
  <si>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</si>
  <si>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</si>
  <si>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</si>
  <si>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</si>
  <si>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</si>
  <si>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</si>
  <si>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</si>
  <si>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</si>
  <si>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</si>
  <si>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</si>
  <si>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</si>
  <si>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</si>
  <si>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</si>
  <si>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</si>
  <si>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</si>
  <si>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</si>
  <si>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</si>
  <si>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</si>
  <si>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</si>
  <si>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</si>
  <si>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</si>
  <si>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</si>
  <si>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</si>
  <si>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</si>
  <si>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</si>
  <si>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</si>
  <si>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</si>
  <si>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</si>
  <si>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</si>
  <si>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</si>
  <si>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</si>
  <si>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</si>
  <si>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</si>
  <si>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</si>
  <si>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</si>
  <si>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</si>
  <si>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</si>
  <si>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</si>
  <si>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</si>
  <si>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</si>
  <si>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</si>
  <si>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</si>
  <si>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</si>
  <si>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</si>
  <si>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</si>
  <si>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</si>
  <si>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</si>
  <si>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</si>
  <si>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</si>
  <si>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</si>
  <si>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</si>
  <si>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</si>
  <si>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</si>
  <si>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</si>
  <si>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</si>
  <si>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</si>
  <si>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</si>
  <si>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</si>
  <si>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</si>
  <si>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</si>
  <si>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</si>
  <si>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</si>
  <si>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</si>
  <si>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</si>
  <si>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</si>
  <si>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</si>
  <si>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</si>
  <si>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</si>
  <si>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</si>
  <si>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</si>
  <si>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</si>
  <si>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</si>
  <si>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</si>
  <si>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</si>
  <si>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</si>
  <si>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</si>
  <si>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</si>
  <si>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</si>
  <si>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</si>
  <si>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</si>
  <si>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</si>
  <si>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</si>
  <si>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</si>
  <si>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</si>
  <si>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</si>
  <si>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</si>
  <si>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</si>
  <si>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</si>
  <si>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</si>
  <si>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</si>
  <si>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</si>
  <si>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</si>
  <si>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</si>
  <si>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</si>
  <si>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</si>
  <si>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</si>
  <si>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</si>
  <si>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</si>
  <si>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</si>
  <si>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</si>
  <si>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</si>
  <si>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</si>
  <si>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</si>
  <si>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</si>
  <si>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</si>
  <si>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</si>
  <si>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</si>
  <si>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</si>
  <si>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</si>
  <si>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</si>
  <si>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</si>
  <si>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</si>
  <si>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</si>
  <si>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</si>
  <si>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</si>
  <si>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</si>
  <si>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</si>
  <si>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</si>
  <si>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</si>
  <si>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</si>
  <si>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</si>
  <si>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</si>
  <si>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</si>
  <si>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</si>
  <si>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</si>
  <si>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</si>
  <si>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</si>
  <si>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</si>
  <si>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</si>
  <si>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</si>
  <si>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</si>
  <si>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</si>
  <si>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</si>
  <si>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</si>
  <si>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</si>
  <si>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</si>
  <si>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</si>
  <si>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</si>
  <si>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</si>
  <si>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</si>
  <si>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</si>
  <si>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</si>
  <si>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</si>
  <si>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</si>
  <si>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</si>
  <si>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</si>
  <si>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</si>
  <si>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</si>
  <si>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</si>
  <si>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</si>
  <si>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</si>
  <si>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</si>
  <si>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</si>
  <si>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</si>
  <si>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</si>
  <si>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</si>
  <si>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</si>
  <si>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</si>
  <si>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</si>
  <si>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</si>
  <si>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</si>
  <si>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</si>
  <si>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</si>
  <si>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</si>
  <si>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</si>
  <si>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</si>
  <si>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</si>
  <si>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</si>
  <si>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</si>
  <si>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</si>
  <si>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</si>
  <si>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</si>
  <si>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</si>
  <si>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</si>
  <si>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</si>
  <si>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</si>
  <si>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</si>
  <si>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</si>
  <si>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</si>
  <si>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</si>
  <si>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</si>
  <si>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</si>
  <si>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</si>
  <si>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</si>
  <si>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</si>
  <si>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</si>
  <si>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</si>
  <si>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</si>
  <si>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</si>
  <si>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</si>
  <si>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</si>
  <si>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</si>
  <si>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</si>
  <si>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</si>
  <si>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</si>
  <si>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</si>
  <si>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</si>
  <si>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</si>
  <si>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</si>
  <si>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</si>
  <si>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</si>
  <si>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</si>
  <si>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</si>
  <si>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</si>
  <si>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</si>
  <si>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</si>
  <si>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</si>
  <si>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</si>
  <si>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</si>
  <si>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</si>
  <si>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</si>
  <si>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</si>
  <si>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</si>
  <si>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</si>
  <si>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</si>
  <si>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</si>
  <si>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</si>
  <si>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</si>
  <si>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</si>
  <si>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</si>
  <si>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</si>
  <si>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</si>
  <si>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</si>
  <si>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</si>
  <si>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</si>
  <si>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</si>
  <si>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</si>
  <si>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</si>
  <si>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</si>
  <si>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</si>
  <si>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</si>
  <si>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</si>
  <si>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</si>
  <si>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</si>
  <si>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</si>
  <si>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</si>
  <si>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</si>
  <si>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</si>
  <si>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</si>
  <si>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</si>
  <si>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</si>
  <si>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</si>
  <si>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</si>
  <si>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</si>
  <si>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</si>
  <si>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</si>
  <si>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</si>
  <si>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</si>
  <si>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</si>
  <si>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</si>
  <si>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</si>
  <si>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</si>
  <si>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</si>
  <si>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</si>
  <si>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</si>
  <si>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</si>
  <si>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</si>
  <si>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</si>
  <si>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</si>
  <si>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</si>
  <si>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</si>
  <si>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</si>
  <si>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</si>
  <si>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</si>
  <si>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</si>
  <si>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</si>
  <si>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</si>
  <si>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</si>
  <si>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</si>
  <si>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</si>
  <si>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</si>
  <si>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</si>
  <si>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</si>
  <si>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</si>
  <si>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</si>
  <si>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</si>
  <si>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</si>
  <si>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</si>
  <si>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</si>
  <si>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</si>
  <si>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</si>
  <si>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</si>
  <si>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</si>
  <si>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</si>
  <si>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</si>
  <si>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</si>
  <si>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</si>
  <si>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</si>
  <si>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</si>
  <si>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</si>
  <si>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</si>
  <si>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</si>
  <si>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</si>
  <si>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</si>
  <si>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</si>
  <si>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</si>
  <si>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</si>
  <si>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</si>
  <si>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</si>
  <si>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</si>
  <si>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</si>
  <si>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</si>
  <si>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</si>
  <si>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</si>
  <si>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</si>
  <si>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</si>
  <si>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</si>
  <si>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</si>
  <si>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</si>
  <si>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</si>
  <si>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</si>
  <si>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</si>
  <si>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</si>
  <si>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</si>
  <si>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</si>
  <si>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</si>
  <si>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</si>
  <si>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</si>
  <si>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</si>
  <si>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</si>
  <si>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</si>
  <si>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</si>
  <si>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</si>
  <si>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</si>
  <si>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</si>
  <si>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</si>
  <si>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</si>
  <si>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</si>
  <si>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</si>
  <si>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</si>
  <si>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</si>
  <si>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</si>
  <si>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</si>
  <si>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</si>
  <si>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</si>
  <si>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</si>
  <si>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</si>
  <si>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</si>
  <si>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</si>
  <si>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</si>
  <si>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</si>
  <si>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</si>
  <si>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</si>
  <si>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</si>
  <si>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</si>
  <si>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</si>
  <si>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</si>
  <si>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</si>
  <si>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</si>
  <si>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</si>
  <si>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</si>
  <si>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</si>
  <si>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</si>
  <si>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</si>
  <si>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</si>
  <si>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</si>
  <si>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</si>
  <si>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</si>
  <si>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</si>
  <si>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</si>
  <si>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</si>
  <si>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</si>
  <si>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</si>
  <si>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</si>
  <si>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</si>
  <si>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</si>
  <si>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</si>
  <si>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</si>
  <si>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</si>
  <si>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</si>
  <si>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</si>
  <si>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</si>
  <si>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</si>
  <si>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</si>
  <si>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</si>
  <si>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</si>
  <si>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</si>
  <si>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</si>
  <si>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</si>
  <si>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</si>
  <si>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</si>
  <si>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</si>
  <si>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</si>
  <si>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</si>
  <si>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</si>
  <si>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</si>
  <si>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</si>
  <si>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</si>
  <si>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</si>
  <si>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</si>
  <si>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</si>
  <si>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</si>
  <si>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</si>
  <si>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</si>
  <si>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</si>
  <si>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</si>
  <si>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</si>
  <si>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</si>
  <si>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</si>
  <si>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</si>
  <si>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</si>
  <si>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</si>
  <si>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</si>
  <si>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</si>
  <si>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</si>
  <si>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</si>
  <si>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</si>
  <si>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</si>
  <si>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</si>
  <si>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</si>
  <si>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</si>
  <si>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</si>
  <si>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</si>
  <si>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</si>
  <si>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</si>
  <si>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</si>
  <si>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</si>
  <si>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</si>
  <si>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</si>
  <si>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</si>
  <si>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</si>
  <si>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</si>
  <si>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</si>
  <si>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</si>
  <si>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</si>
  <si>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</si>
  <si>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</si>
  <si>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</si>
  <si>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</si>
  <si>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</si>
  <si>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</si>
  <si>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</si>
  <si>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</si>
  <si>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</si>
  <si>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</si>
  <si>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</si>
  <si>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</si>
  <si>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</si>
  <si>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</si>
  <si>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</si>
  <si>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</si>
  <si>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</si>
  <si>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</si>
  <si>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</si>
  <si>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</si>
  <si>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</si>
  <si>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</si>
  <si>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</si>
  <si>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</si>
  <si>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</si>
  <si>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</si>
  <si>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</si>
  <si>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</si>
  <si>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</si>
  <si>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</si>
  <si>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</si>
  <si>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</si>
  <si>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</si>
  <si>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</si>
  <si>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</si>
  <si>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</si>
  <si>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</si>
  <si>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</si>
  <si>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</si>
  <si>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</si>
  <si>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</si>
  <si>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</si>
  <si>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</si>
  <si>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</si>
  <si>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</si>
  <si>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</si>
  <si>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</si>
  <si>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</si>
  <si>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</si>
  <si>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</si>
  <si>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</si>
  <si>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</si>
  <si>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</si>
  <si>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</si>
  <si>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</si>
  <si>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</si>
  <si>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</si>
  <si>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</si>
  <si>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</si>
  <si>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</si>
  <si>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</si>
  <si>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</si>
  <si>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</si>
  <si>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</si>
  <si>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</si>
  <si>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</si>
  <si>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</si>
  <si>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</si>
  <si>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</si>
  <si>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</si>
  <si>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</si>
  <si>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</si>
  <si>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</si>
  <si>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</si>
  <si>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</si>
  <si>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</si>
  <si>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</si>
  <si>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</si>
  <si>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</si>
  <si>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</si>
  <si>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</si>
  <si>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</si>
  <si>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</si>
  <si>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</si>
  <si>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</si>
  <si>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</si>
  <si>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</si>
  <si>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</si>
  <si>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</si>
  <si>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</si>
  <si>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</si>
  <si>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</si>
  <si>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</si>
  <si>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</si>
  <si>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</si>
  <si>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</si>
  <si>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</si>
  <si>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</si>
  <si>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</si>
  <si>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</si>
  <si>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</si>
  <si>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</si>
  <si>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</si>
  <si>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</si>
  <si>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</si>
  <si>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</si>
  <si>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</si>
  <si>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</si>
  <si>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</si>
  <si>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</si>
  <si>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</si>
  <si>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</si>
  <si>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</si>
  <si>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</si>
  <si>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</si>
  <si>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</si>
  <si>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</si>
  <si>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</si>
  <si>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</si>
  <si>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</si>
  <si>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</si>
  <si>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</si>
  <si>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</si>
  <si>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</si>
  <si>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</si>
  <si>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</si>
  <si>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</si>
  <si>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</si>
  <si>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</si>
  <si>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</si>
  <si>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</si>
  <si>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</si>
  <si>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</si>
  <si>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</si>
  <si>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</si>
  <si>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</si>
  <si>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</si>
  <si>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</si>
  <si>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</si>
  <si>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</si>
  <si>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</si>
  <si>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</si>
  <si>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</si>
  <si>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</si>
  <si>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</si>
  <si>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</si>
  <si>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</si>
  <si>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</si>
  <si>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</si>
  <si>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</si>
  <si>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</si>
  <si>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</si>
  <si>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</si>
  <si>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</si>
  <si>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</si>
  <si>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</si>
  <si>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</si>
  <si>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</si>
  <si>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</si>
  <si>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</si>
  <si>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</si>
  <si>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</si>
  <si>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</si>
  <si>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</si>
  <si>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</si>
  <si>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</si>
  <si>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</si>
  <si>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</si>
  <si>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</si>
  <si>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</si>
  <si>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</si>
  <si>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</si>
  <si>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</si>
  <si>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</si>
  <si>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</si>
  <si>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</si>
  <si>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</si>
  <si>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</si>
  <si>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</si>
  <si>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</si>
  <si>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</si>
  <si>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</si>
  <si>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</si>
  <si>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</si>
  <si>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</si>
  <si>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</si>
  <si>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</si>
  <si>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</si>
  <si>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</si>
  <si>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</si>
  <si>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</si>
  <si>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</si>
  <si>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</si>
  <si>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</si>
  <si>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</si>
  <si>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</si>
  <si>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</si>
  <si>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</si>
  <si>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</si>
  <si>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</si>
  <si>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</si>
  <si>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</si>
  <si>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</si>
  <si>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</si>
  <si>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</si>
  <si>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</si>
  <si>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</si>
  <si>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</si>
  <si>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</si>
  <si>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</si>
  <si>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</si>
  <si>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</si>
  <si>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</si>
  <si>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</si>
  <si>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</si>
  <si>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</si>
  <si>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</si>
  <si>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</si>
  <si>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</si>
  <si>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</si>
  <si>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</si>
  <si>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</si>
  <si>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</si>
  <si>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</si>
  <si>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</si>
  <si>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</si>
  <si>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</si>
  <si>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</si>
  <si>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</si>
  <si>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</si>
  <si>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</si>
  <si>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</si>
  <si>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</si>
  <si>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</si>
  <si>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</si>
  <si>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</si>
  <si>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</si>
  <si>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</si>
  <si>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</si>
  <si>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</si>
  <si>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</si>
  <si>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</si>
  <si>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</si>
  <si>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</si>
  <si>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</si>
  <si>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</si>
  <si>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</si>
  <si>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</si>
  <si>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</si>
  <si>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</si>
  <si>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</si>
  <si>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</si>
  <si>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</si>
  <si>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</si>
  <si>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</si>
  <si>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</si>
  <si>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</si>
  <si>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</si>
  <si>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</si>
  <si>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</si>
  <si>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</si>
  <si>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</si>
  <si>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</si>
  <si>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</si>
  <si>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</si>
  <si>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</si>
  <si>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</si>
  <si>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</si>
  <si>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</si>
  <si>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</si>
  <si>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</si>
  <si>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</si>
  <si>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</si>
  <si>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</si>
  <si>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</si>
  <si>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</si>
  <si>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</si>
  <si>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</si>
  <si>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</si>
  <si>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</si>
  <si>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</si>
  <si>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</si>
  <si>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</si>
  <si>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</si>
  <si>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</si>
  <si>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</si>
  <si>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</si>
  <si>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</si>
  <si>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</si>
  <si>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</si>
  <si>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</si>
  <si>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</si>
  <si>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</si>
  <si>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</si>
  <si>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</si>
  <si>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</si>
  <si>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</si>
  <si>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</si>
  <si>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</si>
  <si>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</si>
  <si>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</si>
  <si>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</si>
  <si>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</si>
  <si>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</si>
  <si>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</si>
  <si>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</si>
  <si>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</si>
  <si>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</si>
  <si>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</si>
  <si>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</si>
  <si>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</si>
  <si>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</si>
  <si>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</si>
  <si>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</si>
  <si>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</si>
  <si>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</si>
  <si>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</si>
  <si>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</si>
  <si>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</si>
  <si>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</si>
  <si>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</si>
  <si>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</si>
  <si>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</si>
  <si>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</si>
  <si>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</si>
  <si>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</si>
  <si>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</si>
  <si>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</si>
  <si>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</si>
  <si>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</si>
  <si>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</si>
  <si>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</si>
  <si>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</si>
  <si>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</si>
  <si>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</si>
  <si>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</si>
  <si>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</si>
  <si>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</si>
  <si>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</si>
  <si>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</si>
  <si>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</si>
  <si>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</si>
  <si>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</si>
  <si>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</si>
  <si>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</si>
  <si>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</si>
  <si>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</si>
  <si>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</si>
  <si>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</si>
  <si>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</si>
  <si>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</si>
  <si>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</si>
  <si>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</si>
  <si>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</si>
  <si>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</si>
  <si>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</si>
  <si>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</si>
  <si>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</si>
  <si>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</si>
  <si>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</si>
  <si>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</si>
  <si>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</si>
  <si>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</si>
  <si>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</si>
  <si>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</si>
  <si>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</si>
  <si>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</si>
  <si>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</si>
  <si>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</si>
  <si>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</si>
  <si>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</si>
  <si>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</si>
  <si>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</si>
  <si>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</si>
  <si>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</si>
  <si>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</si>
  <si>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</si>
  <si>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</si>
  <si>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</si>
  <si>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</si>
  <si>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</si>
  <si>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</si>
  <si>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</si>
  <si>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</si>
  <si>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</si>
  <si>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</si>
  <si>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</si>
  <si>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</si>
  <si>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</si>
  <si>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</si>
  <si>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</si>
  <si>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</si>
  <si>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</si>
  <si>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</si>
  <si>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</si>
  <si>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</si>
  <si>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</si>
  <si>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</si>
  <si>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</si>
  <si>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</si>
  <si>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</si>
  <si>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</si>
  <si>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</si>
  <si>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</si>
  <si>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</si>
  <si>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</si>
  <si>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</si>
  <si>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</si>
  <si>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</si>
  <si>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</si>
  <si>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</si>
  <si>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</si>
  <si>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</si>
  <si>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</si>
  <si>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</si>
  <si>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</si>
  <si>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</si>
  <si>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</si>
  <si>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</si>
  <si>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</si>
  <si>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</si>
  <si>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</si>
  <si>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</si>
  <si>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</si>
  <si>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</si>
  <si>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</si>
  <si>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</si>
  <si>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</si>
  <si>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</si>
  <si>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</si>
  <si>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</si>
  <si>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</si>
  <si>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</si>
  <si>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</si>
  <si>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</si>
  <si>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</si>
  <si>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</si>
  <si>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</si>
  <si>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</si>
  <si>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</si>
  <si>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</si>
  <si>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</si>
  <si>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</si>
  <si>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</si>
  <si>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</si>
  <si>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</si>
  <si>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</si>
  <si>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</si>
  <si>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</si>
  <si>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</si>
  <si>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</si>
  <si>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</si>
  <si>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</si>
  <si>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</si>
  <si>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</si>
  <si>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</si>
  <si>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</si>
  <si>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</si>
  <si>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</si>
  <si>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</si>
  <si>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</si>
  <si>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</si>
  <si>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</si>
  <si>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</si>
  <si>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</si>
  <si>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</si>
  <si>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</si>
  <si>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</si>
  <si>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</si>
  <si>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</si>
  <si>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</si>
  <si>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</si>
  <si>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</si>
  <si>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</si>
  <si>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</si>
  <si>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</si>
  <si>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</si>
  <si>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</si>
  <si>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</si>
  <si>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</si>
  <si>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</si>
  <si>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</si>
  <si>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</si>
  <si>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</si>
  <si>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</si>
  <si>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</si>
  <si>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</si>
  <si>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</si>
  <si>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</si>
  <si>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</si>
  <si>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</si>
  <si>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</si>
  <si>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</si>
  <si>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</si>
  <si>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</si>
  <si>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</si>
  <si>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</si>
  <si>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</si>
  <si>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</si>
  <si>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</si>
  <si>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</si>
  <si>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</si>
  <si>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</si>
  <si>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</si>
  <si>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</si>
  <si>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</si>
  <si>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</si>
  <si>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</si>
  <si>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</si>
  <si>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</si>
  <si>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</si>
  <si>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</si>
  <si>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</si>
  <si>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</si>
  <si>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</si>
  <si>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</si>
  <si>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</si>
  <si>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</si>
  <si>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</si>
  <si>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</si>
  <si>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</si>
  <si>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</si>
  <si>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</si>
  <si>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</si>
  <si>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</si>
  <si>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</si>
  <si>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</si>
  <si>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</si>
  <si>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</si>
  <si>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</si>
  <si>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</si>
  <si>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</si>
  <si>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</si>
  <si>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</si>
  <si>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</si>
  <si>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</si>
  <si>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</si>
  <si>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</si>
  <si>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</si>
  <si>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</si>
  <si>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</si>
  <si>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</si>
  <si>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</si>
  <si>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</si>
  <si>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</si>
  <si>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</si>
  <si>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</si>
  <si>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</si>
  <si>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</si>
  <si>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</si>
  <si>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</si>
  <si>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</si>
  <si>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</si>
  <si>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</si>
  <si>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</si>
  <si>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</si>
  <si>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</si>
  <si>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</si>
  <si>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</si>
  <si>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</si>
  <si>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</si>
  <si>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</si>
  <si>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</si>
  <si>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</si>
  <si>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</si>
  <si>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</si>
  <si>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</si>
  <si>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</si>
  <si>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</si>
  <si>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</si>
  <si>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</si>
  <si>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</si>
  <si>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</si>
  <si>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</si>
  <si>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</si>
  <si>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</si>
  <si>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</si>
  <si>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</si>
  <si>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</si>
  <si>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</si>
  <si>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</si>
  <si>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</si>
  <si>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</si>
  <si>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</si>
  <si>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</si>
  <si>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</si>
  <si>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</si>
  <si>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</si>
  <si>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</si>
  <si>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</si>
  <si>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</si>
  <si>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</si>
  <si>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</si>
  <si>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</si>
  <si>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</si>
  <si>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</si>
  <si>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</si>
  <si>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</si>
  <si>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</si>
  <si>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</si>
  <si>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</si>
  <si>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</si>
  <si>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</si>
  <si>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</si>
  <si>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</si>
  <si>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</si>
  <si>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</si>
  <si>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</si>
  <si>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</si>
  <si>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</si>
  <si>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</si>
  <si>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</si>
  <si>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</si>
  <si>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</si>
  <si>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</si>
  <si>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</si>
  <si>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</si>
  <si>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</si>
  <si>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</si>
  <si>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</si>
  <si>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</si>
  <si>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</si>
  <si>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</si>
  <si>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</si>
  <si>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</si>
  <si>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</si>
  <si>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</si>
  <si>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</si>
  <si>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</si>
  <si>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</si>
  <si>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</si>
  <si>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</si>
  <si>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</si>
  <si>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</si>
  <si>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</si>
  <si>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</si>
  <si>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</si>
  <si>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</si>
  <si>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</si>
  <si>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</si>
  <si>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</si>
  <si>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</si>
  <si>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</si>
  <si>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</si>
  <si>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</si>
  <si>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</si>
  <si>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</si>
  <si>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</si>
  <si>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</si>
  <si>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</si>
  <si>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</si>
  <si>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</si>
  <si>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</si>
  <si>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</si>
  <si>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</si>
  <si>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</si>
  <si>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</si>
  <si>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</si>
  <si>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</si>
  <si>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</si>
  <si>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</si>
  <si>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</si>
  <si>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</si>
  <si>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</si>
  <si>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</si>
  <si>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</si>
  <si>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</si>
  <si>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</si>
  <si>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</si>
  <si>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</si>
  <si>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</si>
  <si>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</si>
  <si>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</si>
  <si>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</si>
  <si>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</si>
  <si>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</si>
  <si>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</si>
  <si>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</si>
  <si>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</si>
  <si>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</si>
  <si>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</si>
  <si>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</si>
  <si>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</si>
  <si>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</si>
  <si>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</si>
  <si>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</si>
  <si>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</si>
  <si>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</si>
  <si>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</si>
  <si>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</si>
  <si>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</si>
  <si>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</si>
  <si>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</si>
  <si>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</si>
  <si>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</si>
  <si>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</si>
  <si>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</si>
  <si>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</si>
  <si>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</si>
  <si>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</si>
  <si>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</si>
  <si>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</si>
  <si>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</si>
  <si>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</si>
  <si>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</si>
  <si>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</si>
  <si>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</si>
  <si>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</si>
  <si>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</si>
  <si>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</si>
  <si>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</si>
  <si>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</si>
  <si>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</si>
  <si>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</si>
  <si>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</si>
  <si>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</si>
  <si>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</si>
  <si>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</si>
  <si>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</si>
  <si>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</si>
  <si>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</si>
  <si>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</si>
  <si>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</si>
  <si>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</si>
  <si>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</si>
  <si>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</si>
  <si>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</si>
  <si>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</si>
  <si>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</si>
  <si>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</si>
  <si>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</si>
  <si>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</si>
  <si>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</si>
  <si>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</si>
  <si>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</si>
  <si>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</si>
  <si>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</si>
  <si>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</si>
  <si>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</si>
  <si>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</si>
  <si>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</si>
  <si>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</si>
  <si>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</si>
  <si>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</si>
  <si>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</si>
  <si>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</si>
  <si>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</si>
  <si>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</si>
  <si>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</si>
  <si>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</si>
  <si>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</si>
  <si>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</si>
  <si>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</si>
  <si>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</si>
  <si>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</si>
  <si>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</si>
  <si>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</si>
  <si>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</si>
  <si>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</si>
  <si>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</si>
  <si>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</si>
  <si>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</si>
  <si>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</si>
  <si>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</si>
  <si>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</si>
  <si>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</si>
  <si>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</si>
  <si>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</si>
  <si>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</si>
  <si>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</si>
  <si>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</si>
  <si>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</si>
  <si>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</si>
  <si>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</si>
  <si>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</si>
  <si>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</si>
  <si>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</si>
  <si>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</si>
  <si>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</si>
  <si>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</si>
  <si>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</si>
  <si>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</si>
  <si>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</si>
  <si>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</si>
  <si>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</si>
  <si>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</si>
  <si>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</si>
  <si>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</si>
  <si>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</si>
  <si>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</si>
  <si>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</si>
  <si>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</si>
  <si>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</si>
  <si>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</si>
  <si>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</si>
  <si>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</si>
  <si>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</si>
  <si>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</si>
  <si>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</si>
  <si>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</si>
  <si>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</si>
  <si>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</si>
  <si>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</si>
  <si>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</si>
  <si>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</si>
  <si>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</si>
  <si>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</si>
  <si>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</si>
  <si>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</si>
  <si>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</si>
  <si>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</si>
  <si>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</si>
  <si>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</si>
  <si>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</si>
  <si>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</si>
  <si>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</si>
  <si>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</si>
  <si>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</si>
  <si>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</si>
  <si>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</si>
  <si>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</si>
  <si>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</si>
  <si>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</si>
  <si>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</si>
  <si>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</si>
  <si>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</si>
  <si>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</si>
  <si>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</si>
  <si>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</si>
  <si>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</si>
  <si>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</si>
  <si>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</si>
  <si>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</si>
  <si>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</si>
  <si>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</si>
  <si>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</si>
  <si>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</si>
  <si>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</si>
  <si>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</si>
  <si>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</si>
  <si>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</si>
  <si>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</si>
  <si>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</si>
  <si>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</si>
  <si>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</si>
  <si>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</si>
  <si>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</si>
  <si>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</si>
  <si>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</si>
  <si>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</si>
  <si>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</si>
  <si>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</si>
  <si>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</si>
  <si>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</si>
  <si>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</si>
  <si>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</si>
  <si>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</si>
  <si>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</si>
  <si>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</si>
  <si>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</si>
  <si>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</si>
  <si>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</si>
  <si>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</si>
  <si>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</si>
  <si>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</si>
  <si>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</si>
  <si>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</si>
  <si>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</si>
  <si>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</si>
  <si>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</si>
  <si>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</si>
  <si>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</si>
  <si>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</si>
  <si>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</si>
  <si>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</si>
  <si>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</si>
  <si>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</si>
  <si>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</si>
  <si>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</si>
  <si>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</si>
  <si>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</si>
  <si>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</si>
  <si>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</si>
  <si>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</si>
  <si>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</si>
  <si>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</si>
  <si>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</si>
  <si>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</si>
  <si>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</si>
  <si>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</si>
  <si>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</si>
  <si>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</si>
  <si>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</si>
  <si>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</si>
  <si>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</si>
  <si>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</si>
  <si>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</si>
  <si>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</si>
  <si>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</si>
  <si>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</si>
  <si>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</si>
  <si>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</si>
  <si>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</si>
  <si>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</si>
  <si>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</si>
  <si>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</si>
  <si>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</si>
  <si>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</si>
  <si>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</si>
  <si>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</si>
  <si>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</si>
  <si>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</si>
  <si>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</si>
  <si>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</si>
  <si>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</si>
  <si>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</si>
  <si>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</si>
  <si>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</si>
  <si>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</si>
  <si>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</si>
  <si>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</si>
  <si>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</si>
  <si>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</si>
  <si>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</si>
  <si>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</si>
  <si>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</si>
  <si>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</si>
  <si>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</si>
  <si>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</si>
  <si>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</si>
  <si>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</si>
  <si>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</si>
  <si>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</si>
  <si>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</si>
  <si>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</si>
  <si>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</si>
  <si>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</si>
  <si>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</si>
  <si>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</si>
  <si>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</si>
  <si>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</si>
  <si>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</si>
  <si>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</si>
  <si>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</si>
  <si>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</si>
  <si>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</si>
  <si>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</si>
  <si>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</si>
  <si>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</si>
  <si>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</si>
  <si>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</si>
  <si>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</si>
  <si>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</si>
  <si>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</si>
  <si>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</si>
  <si>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</si>
  <si>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</si>
  <si>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</si>
  <si>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</si>
  <si>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</si>
  <si>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</si>
  <si>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</si>
  <si>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</si>
  <si>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</si>
  <si>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</si>
  <si>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</si>
  <si>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</si>
  <si>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</si>
  <si>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</si>
  <si>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</si>
  <si>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</si>
  <si>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</si>
  <si>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</si>
  <si>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</si>
  <si>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</si>
  <si>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</si>
  <si>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</si>
  <si>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</si>
  <si>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</si>
  <si>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</si>
  <si>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</si>
  <si>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</si>
  <si>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</si>
  <si>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</si>
  <si>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</si>
  <si>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</si>
  <si>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</si>
  <si>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</si>
  <si>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</si>
  <si>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</si>
  <si>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</si>
  <si>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</si>
  <si>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</si>
  <si>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</si>
  <si>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</si>
  <si>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</si>
  <si>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</si>
  <si>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</si>
  <si>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</si>
  <si>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</si>
  <si>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</si>
  <si>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</si>
  <si>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</si>
  <si>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</si>
  <si>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</si>
  <si>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</si>
  <si>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</si>
  <si>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</si>
  <si>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</si>
  <si>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</si>
  <si>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</si>
  <si>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</si>
  <si>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</si>
  <si>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</si>
  <si>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</si>
  <si>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</si>
  <si>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</si>
  <si>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</si>
  <si>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</si>
  <si>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</si>
  <si>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</si>
  <si>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</si>
  <si>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</si>
  <si>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</si>
  <si>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</si>
  <si>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</si>
  <si>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</si>
  <si>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</si>
  <si>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</si>
  <si>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</si>
  <si>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</si>
  <si>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</si>
  <si>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</si>
  <si>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</si>
  <si>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</si>
  <si>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</si>
  <si>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</si>
  <si>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</si>
  <si>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</si>
  <si>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</si>
  <si>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</si>
  <si>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</si>
  <si>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</si>
  <si>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</si>
  <si>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</si>
  <si>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</si>
  <si>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</si>
  <si>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</si>
  <si>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</si>
  <si>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</si>
  <si>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</si>
  <si>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</si>
  <si>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</si>
  <si>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</si>
  <si>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</si>
  <si>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</si>
  <si>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</si>
  <si>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</si>
  <si>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</si>
  <si>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</si>
  <si>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</si>
  <si>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</si>
  <si>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</si>
  <si>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</si>
  <si>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</si>
  <si>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</si>
  <si>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</si>
  <si>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</si>
  <si>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</si>
  <si>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</si>
  <si>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</si>
  <si>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</si>
  <si>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</si>
  <si>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</si>
  <si>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</si>
  <si>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</si>
  <si>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</si>
  <si>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</si>
  <si>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</si>
  <si>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</si>
  <si>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</si>
  <si>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</si>
  <si>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</si>
  <si>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</si>
  <si>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</si>
  <si>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</si>
  <si>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</si>
  <si>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</si>
  <si>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</si>
  <si>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</si>
  <si>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</si>
  <si>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</si>
  <si>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</si>
  <si>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</si>
  <si>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</si>
  <si>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</si>
  <si>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</si>
  <si>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</si>
  <si>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</si>
  <si>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</si>
  <si>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</si>
  <si>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</si>
  <si>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</si>
  <si>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</si>
  <si>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</si>
  <si>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</si>
  <si>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</si>
  <si>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</si>
  <si>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</si>
  <si>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</si>
  <si>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</si>
  <si>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</si>
  <si>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</si>
  <si>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</si>
  <si>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</si>
  <si>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</si>
  <si>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</si>
  <si>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</si>
  <si>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</si>
  <si>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</si>
  <si>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</si>
  <si>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</si>
  <si>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</si>
  <si>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</si>
  <si>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</si>
  <si>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</si>
  <si>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</si>
  <si>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</si>
  <si>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</si>
  <si>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</si>
  <si>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</si>
  <si>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</si>
  <si>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</si>
  <si>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</si>
  <si>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</si>
  <si>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</si>
  <si>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</si>
  <si>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</si>
  <si>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</si>
  <si>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</si>
  <si>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</si>
  <si>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</si>
  <si>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</si>
  <si>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</si>
  <si>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</si>
  <si>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</si>
  <si>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</si>
  <si>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</si>
  <si>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</si>
  <si>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</si>
  <si>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</si>
  <si>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</si>
  <si>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</si>
  <si>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</si>
  <si>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</si>
  <si>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</si>
  <si>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</si>
  <si>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</si>
  <si>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</si>
  <si>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</si>
  <si>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</si>
  <si>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</si>
  <si>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</si>
  <si>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</si>
  <si>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</si>
  <si>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</si>
  <si>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</si>
  <si>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</si>
  <si>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</si>
  <si>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</si>
  <si>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</si>
  <si>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</si>
  <si>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</si>
  <si>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</si>
  <si>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</si>
  <si>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</si>
  <si>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</si>
  <si>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</si>
  <si>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</si>
  <si>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</si>
  <si>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</si>
  <si>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</si>
  <si>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</si>
  <si>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</si>
  <si>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</si>
  <si>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</si>
  <si>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</si>
  <si>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</si>
  <si>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</si>
  <si>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</si>
  <si>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</si>
  <si>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</si>
  <si>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</si>
  <si>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</si>
  <si>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</si>
  <si>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</si>
  <si>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</si>
  <si>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</si>
  <si>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</si>
  <si>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</si>
  <si>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</si>
  <si>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</si>
  <si>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</si>
  <si>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</si>
  <si>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</si>
  <si>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</si>
  <si>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</si>
  <si>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</si>
  <si>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</si>
  <si>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</si>
  <si>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</si>
  <si>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</si>
  <si>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</si>
  <si>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</si>
  <si>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</si>
  <si>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</si>
  <si>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</si>
  <si>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</si>
  <si>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</si>
  <si>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</si>
  <si>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</si>
  <si>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</si>
  <si>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</si>
  <si>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</si>
  <si>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</si>
  <si>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</si>
  <si>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</si>
  <si>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</si>
  <si>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</si>
  <si>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</si>
  <si>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</si>
  <si>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</si>
  <si>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</si>
  <si>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</si>
  <si>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</si>
  <si>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</si>
  <si>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</si>
  <si>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</si>
  <si>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</si>
  <si>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</si>
  <si>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</si>
  <si>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</si>
  <si>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</si>
  <si>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</si>
  <si>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</si>
  <si>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</si>
  <si>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</si>
  <si>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</si>
  <si>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</si>
  <si>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</si>
  <si>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</si>
  <si>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</si>
  <si>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</si>
  <si>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</si>
  <si>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</si>
  <si>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</si>
  <si>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</si>
  <si>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</si>
  <si>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</si>
  <si>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</si>
  <si>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</si>
  <si>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</si>
  <si>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</si>
  <si>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</si>
  <si>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</si>
  <si>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</si>
  <si>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</si>
  <si>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</si>
  <si>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</si>
  <si>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</si>
  <si>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</si>
  <si>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</si>
  <si>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</si>
  <si>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</si>
  <si>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</si>
  <si>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</si>
  <si>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</si>
  <si>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</si>
  <si>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</si>
  <si>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</si>
  <si>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</si>
  <si>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</si>
  <si>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</si>
  <si>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</si>
  <si>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</si>
  <si>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</si>
  <si>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</si>
  <si>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</si>
  <si>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</si>
  <si>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</si>
  <si>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</si>
  <si>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</si>
  <si>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</si>
  <si>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</si>
  <si>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</si>
  <si>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</si>
  <si>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</si>
  <si>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</si>
  <si>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</si>
  <si>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</si>
  <si>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</si>
  <si>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</si>
  <si>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</si>
  <si>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</si>
  <si>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</si>
  <si>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</si>
  <si>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</si>
  <si>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</si>
  <si>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</si>
  <si>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</si>
  <si>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</si>
  <si>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</si>
  <si>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</si>
  <si>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</si>
  <si>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</si>
  <si>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</si>
  <si>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</si>
  <si>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</si>
  <si>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</si>
  <si>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</si>
  <si>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</si>
  <si>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</si>
  <si>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</si>
  <si>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</si>
  <si>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</si>
  <si>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</si>
  <si>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</si>
  <si>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</si>
  <si>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</si>
  <si>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</si>
  <si>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</si>
  <si>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</si>
  <si>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</si>
  <si>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</si>
  <si>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</si>
  <si>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</si>
  <si>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</si>
  <si>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</si>
  <si>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</si>
  <si>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</si>
  <si>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</si>
  <si>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</si>
  <si>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</si>
  <si>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</si>
  <si>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</si>
  <si>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</si>
  <si>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</si>
  <si>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</si>
  <si>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</si>
  <si>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</si>
  <si>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</si>
  <si>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</si>
  <si>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</si>
  <si>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</si>
  <si>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</si>
  <si>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</si>
  <si>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</si>
  <si>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</si>
  <si>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</si>
  <si>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</si>
  <si>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</si>
  <si>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</si>
  <si>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</si>
  <si>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</si>
  <si>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</si>
  <si>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</si>
  <si>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</si>
  <si>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</si>
  <si>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</si>
  <si>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</si>
  <si>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</si>
  <si>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</si>
  <si>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</si>
  <si>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</si>
  <si>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</si>
  <si>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</si>
  <si>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</si>
  <si>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</si>
  <si>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</si>
  <si>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</si>
  <si>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</si>
  <si>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</si>
  <si>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</si>
  <si>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</si>
  <si>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</si>
  <si>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</si>
  <si>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</si>
  <si>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</si>
  <si>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</si>
  <si>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</si>
  <si>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</si>
  <si>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</si>
  <si>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</si>
  <si>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</si>
  <si>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</si>
  <si>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</si>
  <si>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</si>
  <si>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</si>
  <si>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</si>
  <si>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</si>
  <si>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</si>
  <si>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</si>
  <si>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</si>
  <si>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</si>
  <si>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</si>
  <si>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</si>
  <si>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</si>
  <si>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</si>
  <si>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</si>
  <si>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</si>
  <si>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</si>
  <si>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</si>
  <si>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</si>
  <si>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</si>
  <si>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</si>
  <si>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</si>
  <si>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</si>
  <si>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</si>
  <si>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</si>
  <si>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</si>
  <si>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</si>
  <si>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</si>
  <si>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</si>
  <si>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</si>
  <si>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</si>
  <si>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</si>
  <si>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</si>
  <si>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</si>
  <si>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</si>
  <si>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</si>
  <si>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</si>
  <si>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</si>
  <si>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</si>
  <si>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</si>
  <si>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</si>
  <si>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</si>
  <si>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</si>
  <si>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</si>
  <si>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</si>
  <si>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</si>
  <si>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</si>
  <si>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</si>
  <si>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</si>
  <si>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</si>
  <si>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</si>
  <si>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</si>
  <si>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</si>
  <si>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</si>
  <si>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</si>
  <si>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</si>
  <si>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</si>
  <si>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</si>
  <si>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</si>
  <si>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</si>
  <si>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</si>
  <si>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</si>
  <si>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</si>
  <si>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</si>
  <si>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</si>
  <si>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</si>
  <si>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</si>
  <si>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</si>
  <si>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</si>
  <si>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</si>
  <si>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</si>
  <si>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</si>
  <si>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</si>
  <si>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</si>
  <si>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</si>
  <si>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</si>
  <si>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</si>
  <si>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</si>
  <si>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</si>
  <si>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</si>
  <si>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</si>
  <si>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</si>
  <si>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</si>
  <si>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</si>
  <si>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</si>
  <si>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</si>
  <si>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</si>
  <si>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</si>
  <si>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</si>
  <si>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</si>
  <si>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</si>
  <si>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</si>
  <si>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</si>
  <si>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</si>
  <si>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</si>
  <si>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</si>
  <si>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</si>
  <si>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</si>
  <si>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</si>
  <si>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</si>
  <si>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</si>
  <si>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</si>
  <si>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</si>
  <si>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</si>
  <si>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</si>
  <si>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</si>
  <si>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</si>
  <si>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</si>
  <si>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</si>
  <si>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</si>
  <si>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</si>
  <si>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</si>
  <si>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</si>
  <si>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</si>
  <si>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</si>
  <si>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</si>
  <si>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</si>
  <si>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</si>
  <si>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</si>
  <si>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</si>
  <si>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</si>
  <si>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</si>
  <si>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</si>
  <si>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</si>
  <si>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</si>
  <si>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</si>
  <si>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</si>
  <si>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</si>
  <si>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</si>
  <si>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</si>
  <si>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</si>
  <si>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</si>
  <si>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</si>
  <si>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</si>
  <si>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</si>
  <si>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</si>
  <si>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</si>
  <si>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</si>
  <si>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</si>
  <si>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</si>
  <si>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</si>
  <si>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</si>
  <si>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</si>
  <si>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</si>
  <si>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</si>
  <si>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</si>
  <si>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</si>
  <si>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</si>
  <si>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</si>
  <si>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</si>
  <si>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</si>
  <si>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</si>
  <si>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</si>
  <si>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</si>
  <si>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</si>
  <si>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</si>
  <si>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</si>
  <si>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</si>
  <si>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</si>
  <si>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</si>
  <si>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</si>
  <si>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</si>
  <si>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</si>
  <si>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</si>
  <si>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</si>
  <si>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</si>
  <si>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</si>
  <si>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</si>
  <si>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</si>
  <si>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</si>
  <si>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</si>
  <si>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</si>
  <si>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</si>
  <si>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</si>
  <si>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</si>
  <si>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</si>
  <si>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</si>
  <si>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</si>
  <si>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</si>
  <si>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</si>
  <si>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</si>
  <si>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</si>
  <si>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</si>
  <si>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</si>
  <si>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</si>
  <si>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</si>
  <si>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</si>
  <si>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</si>
  <si>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</si>
  <si>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</si>
  <si>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</si>
  <si>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</si>
  <si>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</si>
  <si>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</si>
  <si>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</si>
  <si>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</si>
  <si>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</si>
  <si>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</si>
  <si>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</si>
  <si>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</si>
  <si>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</si>
  <si>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</si>
  <si>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</si>
  <si>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</si>
  <si>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</si>
  <si>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</si>
  <si>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</si>
  <si>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</si>
  <si>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</si>
  <si>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</si>
  <si>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</si>
  <si>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</si>
  <si>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</si>
  <si>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</si>
  <si>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</si>
  <si>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</si>
  <si>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</si>
  <si>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</si>
  <si>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</si>
  <si>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</si>
  <si>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</si>
  <si>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</si>
  <si>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</si>
  <si>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</si>
  <si>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</si>
  <si>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</si>
  <si>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</si>
  <si>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</si>
  <si>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</si>
  <si>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</si>
  <si>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</si>
  <si>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</si>
  <si>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</si>
  <si>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</si>
  <si>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</si>
  <si>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</si>
  <si>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</si>
  <si>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</si>
  <si>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</si>
  <si>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</si>
  <si>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</si>
  <si>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</si>
  <si>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</si>
  <si>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</si>
  <si>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</si>
  <si>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</si>
  <si>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</si>
  <si>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</si>
  <si>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</si>
  <si>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</si>
  <si>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</si>
  <si>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</si>
  <si>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</si>
  <si>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</si>
  <si>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</si>
  <si>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</si>
  <si>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</si>
  <si>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</si>
  <si>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</si>
  <si>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</si>
  <si>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</si>
  <si>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</si>
  <si>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</si>
  <si>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</si>
  <si>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</si>
  <si>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</si>
  <si>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</si>
  <si>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</si>
  <si>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</si>
  <si>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</si>
  <si>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</si>
  <si>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</si>
  <si>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</si>
  <si>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</si>
  <si>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</si>
  <si>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</si>
  <si>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</si>
  <si>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</si>
  <si>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</si>
  <si>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</si>
  <si>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</si>
  <si>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</si>
  <si>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</si>
  <si>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</si>
  <si>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</si>
  <si>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</si>
  <si>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</si>
  <si>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</si>
  <si>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</si>
  <si>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</si>
  <si>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</si>
  <si>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</si>
  <si>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</si>
  <si>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</si>
  <si>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</si>
  <si>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</si>
  <si>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</si>
  <si>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</si>
  <si>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</si>
  <si>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</si>
  <si>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</si>
  <si>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</si>
  <si>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</si>
  <si>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</si>
  <si>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</si>
  <si>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</si>
  <si>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</si>
  <si>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</si>
  <si>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</si>
  <si>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</si>
  <si>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</si>
  <si>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</si>
  <si>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</si>
  <si>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</si>
  <si>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</si>
  <si>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</si>
  <si>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</si>
  <si>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</si>
  <si>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</si>
  <si>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</si>
  <si>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</si>
  <si>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</si>
  <si>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</si>
  <si>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</si>
  <si>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</si>
  <si>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</si>
  <si>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</si>
  <si>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</si>
  <si>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</si>
  <si>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</si>
  <si>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</si>
  <si>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</si>
  <si>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</si>
  <si>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</si>
  <si>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</si>
  <si>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</si>
  <si>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</si>
  <si>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</si>
  <si>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</si>
  <si>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</si>
  <si>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</si>
  <si>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</si>
  <si>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</si>
  <si>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</si>
  <si>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</si>
  <si>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</si>
  <si>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</si>
  <si>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</si>
  <si>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</si>
  <si>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</si>
  <si>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</si>
  <si>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</si>
  <si>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</si>
  <si>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</si>
  <si>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</si>
  <si>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</si>
  <si>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</si>
  <si>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</si>
  <si>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</si>
  <si>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</si>
  <si>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</si>
  <si>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</si>
  <si>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</si>
  <si>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</si>
  <si>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</si>
  <si>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</si>
  <si>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</si>
  <si>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</si>
  <si>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</si>
  <si>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</si>
  <si>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</si>
  <si>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</si>
  <si>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</si>
  <si>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</si>
  <si>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</si>
  <si>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</si>
  <si>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</si>
  <si>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</si>
  <si>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</si>
  <si>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</si>
  <si>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</si>
  <si>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</si>
  <si>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</si>
  <si>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</si>
  <si>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</si>
  <si>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</si>
  <si>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</si>
  <si>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</si>
  <si>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</si>
  <si>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</si>
  <si>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</si>
  <si>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</si>
  <si>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</si>
  <si>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</si>
  <si>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</si>
  <si>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</si>
  <si>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</si>
  <si>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</si>
  <si>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</si>
  <si>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</si>
  <si>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</si>
  <si>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</si>
  <si>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</si>
  <si>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</si>
  <si>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</si>
  <si>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</si>
  <si>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</si>
  <si>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</si>
  <si>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</si>
  <si>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</si>
  <si>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</si>
  <si>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</si>
  <si>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</si>
  <si>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</si>
  <si>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</si>
  <si>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</si>
  <si>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</si>
  <si>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</si>
  <si>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</si>
  <si>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</si>
  <si>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</si>
  <si>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</si>
  <si>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</si>
  <si>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</si>
  <si>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</si>
  <si>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</si>
  <si>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</si>
  <si>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</si>
  <si>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</si>
  <si>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</si>
  <si>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</si>
  <si>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</si>
  <si>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</si>
  <si>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</si>
  <si>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</si>
  <si>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</si>
  <si>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</si>
  <si>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</si>
  <si>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</si>
  <si>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</si>
  <si>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</si>
  <si>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</si>
  <si>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</si>
  <si>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</si>
  <si>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</si>
  <si>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</si>
  <si>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</si>
  <si>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</si>
  <si>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</si>
  <si>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</si>
  <si>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</si>
  <si>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</si>
  <si>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</si>
  <si>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</si>
  <si>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</si>
  <si>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</si>
  <si>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</si>
  <si>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</si>
  <si>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</si>
  <si>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</si>
  <si>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</si>
  <si>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</si>
  <si>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</si>
  <si>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</si>
  <si>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</si>
  <si>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</si>
  <si>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</si>
  <si>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</si>
  <si>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</si>
  <si>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</si>
  <si>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</si>
  <si>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</si>
  <si>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</si>
  <si>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</si>
  <si>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</si>
  <si>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</si>
  <si>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</si>
  <si>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</si>
  <si>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</si>
  <si>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</si>
  <si>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</si>
  <si>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</si>
  <si>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</si>
  <si>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</si>
  <si>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</si>
  <si>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</si>
  <si>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</si>
  <si>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</si>
  <si>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</si>
  <si>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</si>
  <si>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</si>
  <si>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</si>
  <si>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</si>
  <si>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</si>
  <si>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</si>
  <si>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</si>
  <si>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</si>
  <si>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</si>
  <si>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</si>
  <si>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</si>
  <si>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</si>
  <si>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</si>
  <si>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</si>
  <si>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</si>
  <si>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</si>
  <si>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</si>
  <si>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</si>
  <si>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</si>
  <si>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</si>
  <si>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</si>
  <si>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</si>
  <si>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</si>
  <si>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</si>
  <si>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</si>
  <si>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</si>
  <si>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</si>
  <si>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</si>
  <si>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</si>
  <si>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</si>
  <si>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</si>
  <si>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</si>
  <si>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</si>
  <si>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</si>
  <si>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</si>
  <si>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</si>
  <si>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</si>
  <si>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</si>
  <si>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</si>
  <si>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</si>
  <si>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</si>
  <si>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</si>
  <si>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</si>
  <si>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</si>
  <si>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</si>
  <si>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</si>
  <si>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</si>
  <si>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</si>
  <si>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</si>
  <si>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</si>
  <si>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</si>
  <si>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</si>
  <si>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</si>
  <si>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</si>
  <si>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</si>
  <si>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</si>
  <si>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</si>
  <si>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</si>
  <si>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</si>
  <si>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</si>
  <si>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</si>
  <si>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</si>
  <si>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</si>
  <si>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</si>
  <si>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</si>
  <si>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</si>
  <si>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</si>
  <si>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</si>
  <si>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</si>
  <si>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</si>
  <si>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</si>
  <si>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</si>
  <si>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</si>
  <si>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</si>
  <si>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</si>
  <si>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</si>
  <si>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</si>
  <si>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</si>
  <si>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</si>
  <si>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</si>
  <si>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</si>
  <si>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</si>
  <si>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</si>
  <si>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</si>
  <si>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</si>
  <si>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</si>
  <si>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</si>
  <si>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</si>
  <si>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</si>
  <si>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</si>
  <si>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</si>
  <si>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</si>
  <si>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</si>
  <si>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</si>
  <si>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</si>
  <si>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</si>
  <si>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</si>
  <si>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</si>
  <si>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</si>
  <si>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</si>
  <si>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</si>
  <si>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</si>
  <si>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</si>
  <si>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</si>
  <si>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</si>
  <si>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</si>
  <si>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</si>
  <si>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</si>
  <si>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</si>
  <si>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</si>
  <si>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</si>
  <si>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</si>
  <si>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</si>
  <si>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</si>
  <si>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</si>
  <si>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</si>
  <si>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</si>
  <si>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</si>
  <si>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</si>
  <si>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</si>
  <si>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</si>
  <si>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</si>
  <si>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</si>
  <si>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</si>
  <si>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</si>
  <si>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</si>
  <si>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</si>
  <si>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</si>
  <si>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</si>
  <si>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</si>
  <si>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</si>
  <si>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</si>
  <si>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</si>
  <si>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</si>
  <si>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</si>
  <si>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</si>
  <si>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</si>
  <si>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</si>
  <si>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</si>
  <si>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</si>
  <si>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</si>
  <si>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</si>
  <si>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</si>
  <si>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</si>
  <si>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</si>
  <si>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</si>
  <si>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</si>
  <si>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</si>
  <si>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</si>
  <si>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</si>
  <si>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</si>
  <si>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</si>
  <si>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</si>
  <si>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</si>
  <si>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</si>
  <si>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</si>
  <si>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</si>
  <si>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</si>
  <si>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</si>
  <si>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</si>
  <si>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</si>
  <si>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</si>
  <si>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</si>
  <si>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</si>
  <si>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</si>
  <si>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</si>
  <si>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</si>
  <si>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</si>
  <si>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</si>
  <si>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</si>
  <si>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</si>
  <si>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</si>
  <si>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</si>
  <si>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</si>
  <si>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</si>
  <si>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</si>
  <si>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</si>
  <si>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</si>
  <si>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</si>
  <si>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</si>
  <si>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</si>
  <si>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</si>
  <si>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</si>
  <si>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</si>
  <si>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</si>
  <si>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</si>
  <si>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</si>
  <si>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</si>
  <si>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</si>
  <si>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</si>
  <si>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</si>
  <si>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</si>
  <si>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</si>
  <si>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</si>
  <si>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</si>
  <si>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</si>
  <si>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</si>
  <si>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</si>
  <si>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</si>
  <si>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</si>
  <si>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</si>
  <si>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</si>
  <si>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</si>
  <si>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</si>
  <si>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</si>
  <si>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</si>
  <si>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</si>
  <si>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</si>
  <si>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</si>
  <si>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</si>
  <si>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</si>
  <si>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</si>
  <si>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</si>
  <si>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</si>
  <si>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</si>
  <si>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</si>
  <si>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</si>
  <si>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</si>
  <si>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</si>
  <si>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</si>
  <si>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</si>
  <si>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</si>
  <si>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</si>
  <si>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</si>
  <si>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</si>
  <si>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</si>
  <si>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</si>
  <si>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</si>
  <si>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</si>
  <si>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</si>
  <si>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</si>
  <si>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</si>
  <si>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</si>
  <si>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</si>
  <si>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</si>
  <si>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</si>
  <si>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</si>
  <si>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</si>
  <si>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</si>
  <si>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</si>
  <si>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</si>
  <si>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</si>
  <si>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</si>
  <si>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</si>
  <si>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</si>
  <si>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</si>
  <si>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</si>
  <si>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</si>
  <si>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</si>
  <si>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</si>
  <si>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</si>
  <si>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</si>
  <si>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</si>
  <si>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</si>
  <si>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</si>
  <si>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</si>
  <si>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</si>
  <si>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</si>
  <si>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</si>
  <si>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</si>
  <si>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</si>
  <si>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</si>
  <si>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</si>
  <si>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</si>
  <si>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</si>
  <si>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</si>
  <si>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</si>
  <si>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</si>
  <si>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</si>
  <si>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</si>
  <si>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</si>
  <si>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</si>
  <si>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</si>
  <si>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</si>
  <si>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</si>
  <si>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</si>
  <si>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</si>
  <si>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</si>
  <si>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</si>
  <si>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</si>
  <si>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</si>
  <si>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</si>
  <si>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</si>
  <si>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</si>
  <si>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</si>
  <si>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</si>
  <si>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</si>
  <si>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</si>
  <si>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</si>
  <si>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</si>
  <si>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</si>
  <si>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</si>
  <si>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</si>
  <si>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</si>
  <si>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</si>
  <si>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</si>
  <si>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</si>
  <si>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</si>
  <si>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</si>
  <si>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</si>
  <si>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</si>
  <si>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</si>
  <si>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</si>
  <si>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</si>
  <si>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</si>
  <si>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</si>
  <si>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</si>
  <si>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</si>
  <si>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</si>
  <si>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</si>
  <si>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</si>
  <si>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</si>
  <si>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</si>
  <si>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</si>
  <si>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</si>
  <si>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</si>
  <si>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</si>
  <si>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</si>
  <si>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</si>
  <si>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</si>
  <si>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</si>
  <si>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</si>
  <si>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</si>
  <si>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</si>
  <si>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</si>
  <si>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</si>
  <si>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</si>
  <si>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</si>
  <si>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</si>
  <si>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</si>
  <si>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</si>
  <si>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</si>
  <si>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</si>
  <si>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</si>
  <si>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</si>
  <si>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</si>
  <si>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</si>
  <si>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</si>
  <si>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</si>
  <si>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</si>
  <si>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</si>
  <si>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</si>
  <si>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</si>
  <si>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</si>
  <si>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</si>
  <si>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</si>
  <si>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</si>
  <si>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</si>
  <si>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</si>
  <si>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</si>
  <si>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</si>
  <si>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</si>
  <si>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</si>
  <si>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</si>
  <si>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</si>
  <si>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</si>
  <si>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</si>
  <si>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</si>
  <si>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</si>
  <si>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</si>
  <si>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</si>
  <si>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</si>
  <si>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</si>
  <si>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</si>
  <si>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</si>
  <si>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</si>
  <si>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</si>
  <si>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</si>
  <si>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</si>
  <si>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</si>
  <si>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</si>
  <si>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</si>
  <si>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</si>
  <si>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</si>
  <si>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</si>
  <si>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</si>
  <si>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</si>
  <si>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</si>
  <si>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</si>
  <si>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</si>
  <si>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</si>
  <si>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</si>
  <si>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</si>
  <si>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</si>
  <si>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</si>
  <si>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</si>
  <si>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</si>
  <si>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</si>
  <si>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</si>
  <si>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</si>
  <si>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</si>
  <si>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</si>
  <si>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</si>
  <si>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</si>
  <si>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</si>
  <si>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</si>
  <si>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</si>
  <si>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</si>
  <si>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</si>
  <si>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</si>
  <si>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</si>
  <si>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</si>
  <si>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</si>
  <si>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</si>
  <si>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</si>
  <si>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</si>
  <si>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</si>
  <si>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</si>
  <si>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</si>
  <si>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</si>
  <si>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</si>
  <si>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</si>
  <si>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</si>
  <si>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</si>
  <si>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</si>
  <si>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</si>
  <si>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</si>
  <si>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</si>
  <si>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</si>
  <si>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</si>
  <si>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</si>
  <si>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</si>
  <si>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</si>
  <si>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</si>
  <si>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</si>
  <si>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</si>
  <si>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</si>
  <si>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</si>
  <si>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</si>
  <si>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</si>
  <si>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</si>
  <si>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</si>
  <si>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</si>
  <si>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</si>
  <si>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</si>
  <si>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</si>
  <si>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</si>
  <si>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</si>
  <si>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</si>
  <si>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</si>
  <si>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</si>
  <si>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</si>
  <si>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</si>
  <si>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</si>
  <si>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</si>
  <si>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</si>
  <si>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</si>
  <si>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</si>
  <si>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</si>
  <si>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</si>
  <si>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</si>
  <si>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</si>
  <si>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</si>
  <si>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</si>
  <si>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</si>
  <si>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</si>
  <si>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</si>
  <si>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</si>
  <si>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</si>
  <si>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</si>
  <si>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</si>
  <si>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</si>
  <si>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</si>
  <si>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</si>
  <si>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</si>
  <si>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</si>
  <si>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</si>
  <si>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</si>
  <si>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</si>
  <si>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</si>
  <si>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</si>
  <si>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</si>
  <si>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</si>
  <si>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</si>
  <si>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</si>
  <si>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</si>
  <si>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</si>
  <si>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</si>
  <si>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</si>
  <si>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</si>
  <si>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</si>
  <si>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</si>
  <si>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</si>
  <si>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</si>
  <si>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</si>
  <si>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</si>
  <si>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</si>
  <si>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</si>
  <si>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</si>
  <si>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</si>
  <si>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</si>
  <si>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</si>
  <si>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</si>
  <si>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</si>
  <si>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</si>
  <si>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</si>
  <si>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</si>
  <si>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</si>
  <si>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</si>
  <si>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</si>
  <si>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</si>
  <si>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</si>
  <si>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</si>
  <si>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</si>
  <si>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</si>
  <si>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</si>
  <si>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</si>
  <si>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</si>
  <si>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</si>
  <si>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</si>
  <si>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</si>
  <si>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</si>
  <si>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</si>
  <si>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</si>
  <si>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</si>
  <si>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</si>
  <si>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</si>
  <si>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</si>
  <si>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</si>
  <si>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</si>
  <si>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</si>
  <si>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</si>
  <si>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</si>
  <si>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</si>
  <si>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</si>
  <si>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</si>
  <si>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</si>
  <si>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</si>
  <si>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</si>
  <si>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</si>
  <si>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</si>
  <si>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</si>
  <si>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</si>
  <si>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</si>
  <si>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</si>
  <si>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</si>
  <si>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</si>
  <si>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</si>
  <si>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</si>
  <si>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</si>
  <si>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</si>
  <si>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</si>
  <si>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</si>
  <si>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</si>
  <si>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</si>
  <si>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</si>
  <si>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</si>
  <si>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</si>
  <si>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</si>
  <si>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</si>
  <si>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</si>
  <si>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</si>
  <si>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</si>
  <si>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</si>
  <si>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</si>
  <si>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</si>
  <si>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</si>
  <si>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</si>
  <si>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</si>
  <si>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</si>
  <si>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</si>
  <si>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</si>
  <si>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</si>
  <si>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</si>
  <si>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</si>
  <si>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</si>
  <si>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</si>
  <si>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</si>
  <si>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</si>
  <si>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</si>
  <si>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</si>
  <si>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</si>
  <si>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</si>
  <si>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</si>
  <si>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</si>
  <si>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</si>
  <si>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</si>
  <si>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</si>
  <si>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</si>
  <si>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</si>
  <si>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</si>
  <si>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</si>
  <si>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</si>
  <si>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</si>
  <si>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</si>
  <si>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</si>
  <si>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</si>
  <si>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</si>
  <si>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</si>
  <si>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</si>
  <si>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</si>
  <si>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</si>
  <si>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</si>
  <si>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</si>
  <si>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</si>
  <si>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</si>
  <si>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</si>
  <si>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</si>
  <si>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</si>
  <si>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</si>
  <si>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</si>
  <si>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</si>
  <si>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</si>
  <si>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</si>
  <si>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</si>
  <si>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</si>
  <si>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</si>
  <si>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</si>
  <si>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</si>
  <si>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</si>
  <si>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</si>
  <si>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</si>
  <si>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</si>
  <si>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</si>
  <si>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</si>
  <si>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</si>
  <si>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</si>
  <si>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</si>
  <si>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</si>
  <si>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</si>
  <si>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</si>
  <si>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</si>
  <si>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</si>
  <si>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</si>
  <si>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</si>
  <si>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</si>
  <si>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</si>
  <si>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</si>
  <si>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</si>
  <si>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</si>
  <si>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</si>
  <si>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</si>
  <si>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</si>
  <si>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</si>
  <si>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</si>
  <si>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</si>
  <si>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</si>
  <si>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</si>
  <si>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</si>
  <si>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</si>
  <si>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</si>
  <si>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</si>
  <si>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</si>
  <si>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</si>
  <si>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</si>
  <si>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</si>
  <si>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</si>
  <si>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</si>
  <si>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</si>
  <si>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</si>
  <si>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</si>
  <si>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</si>
  <si>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</si>
  <si>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</si>
  <si>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</si>
  <si>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</si>
  <si>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</si>
  <si>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</si>
  <si>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</si>
  <si>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</si>
  <si>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</si>
  <si>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</si>
  <si>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</si>
  <si>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</si>
  <si>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</si>
  <si>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</si>
  <si>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</si>
  <si>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</si>
  <si>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</si>
  <si>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</si>
  <si>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</si>
  <si>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</si>
  <si>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</si>
  <si>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</si>
  <si>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</si>
  <si>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</si>
  <si>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</si>
  <si>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</si>
  <si>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</si>
  <si>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</si>
  <si>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</si>
  <si>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</si>
  <si>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</si>
  <si>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</si>
  <si>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</si>
  <si>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</si>
  <si>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</si>
  <si>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</si>
  <si>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</si>
  <si>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</si>
  <si>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</si>
  <si>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</si>
  <si>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</si>
  <si>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</si>
  <si>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</si>
  <si>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</si>
  <si>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</si>
  <si>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</si>
  <si>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</si>
  <si>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</si>
  <si>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</si>
  <si>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</si>
  <si>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</si>
  <si>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</si>
  <si>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</si>
  <si>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</si>
  <si>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</si>
  <si>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</si>
  <si>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</si>
  <si>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</si>
  <si>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</si>
  <si>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</si>
  <si>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</si>
  <si>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</si>
  <si>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</si>
  <si>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</si>
  <si>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</si>
  <si>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</si>
  <si>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</si>
  <si>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</si>
  <si>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</si>
  <si>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</si>
  <si>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</si>
  <si>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</si>
  <si>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</si>
  <si>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</si>
  <si>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</si>
  <si>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</si>
  <si>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</si>
  <si>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</si>
  <si>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</si>
  <si>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</si>
  <si>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</si>
  <si>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</si>
  <si>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</si>
  <si>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</si>
  <si>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</si>
  <si>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</si>
  <si>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</si>
  <si>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</si>
  <si>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</si>
  <si>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</si>
  <si>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</si>
  <si>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</si>
  <si>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</si>
  <si>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</si>
  <si>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</si>
  <si>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</si>
  <si>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</si>
  <si>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</si>
  <si>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</si>
  <si>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</si>
  <si>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</si>
  <si>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</si>
  <si>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</si>
  <si>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</si>
  <si>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</si>
  <si>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</si>
  <si>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</si>
  <si>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</si>
  <si>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</si>
  <si>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</si>
  <si>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</si>
  <si>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</si>
  <si>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</si>
  <si>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</si>
  <si>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</si>
  <si>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</si>
  <si>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</si>
  <si>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</si>
  <si>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</si>
  <si>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</si>
  <si>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</si>
  <si>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</si>
  <si>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</si>
  <si>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</si>
  <si>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</si>
  <si>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</si>
  <si>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</si>
  <si>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</si>
  <si>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</si>
  <si>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</si>
  <si>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</si>
  <si>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</si>
  <si>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</si>
  <si>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</si>
  <si>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</si>
  <si>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</si>
  <si>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</si>
  <si>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</si>
  <si>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</si>
  <si>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</si>
  <si>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</si>
  <si>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</si>
  <si>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</si>
  <si>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</si>
  <si>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</si>
  <si>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</si>
  <si>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</si>
  <si>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</si>
  <si>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</si>
  <si>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</si>
  <si>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</si>
  <si>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</si>
  <si>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</si>
  <si>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</si>
  <si>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</si>
  <si>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</si>
  <si>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</si>
  <si>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</si>
  <si>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</si>
  <si>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</si>
  <si>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</si>
  <si>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</si>
  <si>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</si>
  <si>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</si>
  <si>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</si>
  <si>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</si>
  <si>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</si>
  <si>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</si>
  <si>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</si>
  <si>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</si>
  <si>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</si>
  <si>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</si>
  <si>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</si>
  <si>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</si>
  <si>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</si>
  <si>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</si>
  <si>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</si>
  <si>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</si>
  <si>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</si>
  <si>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</si>
  <si>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</si>
  <si>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</si>
  <si>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</si>
  <si>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</si>
  <si>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</si>
  <si>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</si>
  <si>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</si>
  <si>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</si>
  <si>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</si>
  <si>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</si>
  <si>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</si>
  <si>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</si>
  <si>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</si>
  <si>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</si>
  <si>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</si>
  <si>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</si>
  <si>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</si>
  <si>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</si>
  <si>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</si>
  <si>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</si>
  <si>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</si>
  <si>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</si>
  <si>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</si>
  <si>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</si>
  <si>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</si>
  <si>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</si>
  <si>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</si>
  <si>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</si>
  <si>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</si>
  <si>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</si>
  <si>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</si>
  <si>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</si>
  <si>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</si>
  <si>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</si>
  <si>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</si>
  <si>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</si>
  <si>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</si>
  <si>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</si>
  <si>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</si>
  <si>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</si>
  <si>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</si>
  <si>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</si>
  <si>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</si>
  <si>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</si>
  <si>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</si>
  <si>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</si>
  <si>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</si>
  <si>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</si>
  <si>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</si>
  <si>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</si>
  <si>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</si>
  <si>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</si>
  <si>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</si>
  <si>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</si>
  <si>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</si>
  <si>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</si>
  <si>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</si>
  <si>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</si>
  <si>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</si>
  <si>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</si>
  <si>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</si>
  <si>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</si>
  <si>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</si>
  <si>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</si>
  <si>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</si>
  <si>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</si>
  <si>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</si>
  <si>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</si>
  <si>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</si>
  <si>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</si>
  <si>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</si>
  <si>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</si>
  <si>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</si>
  <si>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</si>
  <si>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</si>
  <si>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</si>
  <si>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</si>
  <si>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</si>
  <si>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</si>
  <si>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</si>
  <si>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</si>
  <si>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</si>
  <si>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</si>
  <si>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</si>
  <si>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</si>
  <si>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</si>
  <si>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</si>
  <si>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</si>
  <si>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</si>
  <si>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</si>
  <si>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</si>
  <si>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</si>
  <si>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</si>
  <si>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</si>
  <si>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</si>
  <si>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</si>
  <si>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</si>
  <si>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</si>
  <si>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</si>
  <si>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</si>
  <si>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</si>
  <si>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</si>
  <si>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</si>
  <si>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</si>
  <si>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</si>
  <si>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</si>
  <si>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</si>
  <si>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</si>
  <si>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</si>
  <si>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</si>
  <si>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</si>
  <si>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</si>
  <si>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</si>
  <si>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</si>
  <si>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</si>
  <si>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</si>
  <si>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</si>
  <si>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</si>
  <si>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</si>
  <si>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</si>
  <si>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</si>
  <si>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</si>
  <si>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</si>
  <si>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</si>
  <si>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</si>
  <si>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</si>
  <si>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</si>
  <si>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</si>
  <si>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</si>
  <si>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</si>
  <si>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</si>
  <si>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</si>
  <si>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</si>
  <si>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</si>
  <si>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</si>
  <si>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</si>
  <si>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</si>
  <si>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</si>
  <si>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</si>
  <si>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</si>
  <si>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</si>
  <si>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</si>
  <si>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</si>
  <si>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</si>
  <si>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</si>
  <si>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</si>
  <si>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</si>
  <si>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</si>
  <si>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</si>
  <si>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</si>
  <si>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</si>
  <si>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</si>
  <si>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</si>
  <si>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</si>
  <si>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</si>
  <si>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</si>
  <si>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</si>
  <si>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</si>
  <si>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</si>
  <si>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</si>
  <si>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</si>
  <si>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</si>
  <si>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</si>
  <si>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</si>
  <si>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</si>
  <si>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</si>
  <si>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</si>
  <si>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</si>
  <si>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</si>
  <si>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</si>
  <si>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</si>
  <si>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</si>
  <si>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</si>
  <si>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</si>
  <si>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</si>
  <si>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</si>
  <si>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</si>
  <si>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</si>
  <si>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</si>
  <si>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</si>
  <si>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</si>
  <si>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</si>
  <si>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</si>
  <si>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</si>
  <si>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</si>
  <si>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</si>
  <si>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</si>
  <si>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</si>
  <si>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</si>
  <si>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</si>
  <si>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</si>
  <si>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</si>
  <si>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</si>
  <si>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</si>
  <si>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</si>
  <si>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</si>
  <si>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</si>
  <si>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</si>
  <si>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</si>
  <si>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</si>
  <si>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</si>
  <si>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</si>
  <si>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</si>
  <si>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</si>
  <si>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</si>
  <si>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</si>
  <si>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</si>
  <si>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</si>
  <si>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</si>
  <si>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</si>
  <si>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</si>
  <si>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</si>
  <si>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</si>
  <si>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</si>
  <si>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</si>
  <si>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</si>
  <si>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</si>
  <si>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</si>
  <si>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</si>
  <si>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</si>
  <si>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</si>
  <si>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</si>
  <si>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</si>
  <si>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</si>
  <si>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</si>
  <si>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</si>
  <si>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</si>
  <si>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</si>
  <si>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</si>
  <si>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</si>
  <si>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</si>
  <si>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</si>
  <si>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</si>
  <si>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</si>
  <si>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</si>
  <si>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</si>
  <si>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</si>
  <si>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</si>
  <si>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</si>
  <si>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</si>
  <si>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</si>
  <si>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</si>
  <si>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</si>
  <si>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</si>
  <si>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</si>
  <si>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</si>
  <si>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</si>
  <si>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</si>
  <si>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</si>
  <si>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</si>
  <si>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</si>
  <si>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</si>
  <si>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</si>
  <si>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</si>
  <si>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</si>
  <si>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</si>
  <si>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</si>
  <si>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</si>
  <si>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</si>
  <si>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</si>
  <si>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</si>
  <si>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</si>
  <si>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</si>
  <si>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</si>
  <si>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</si>
  <si>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</si>
  <si>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</si>
  <si>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</si>
  <si>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</si>
  <si>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</si>
  <si>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</si>
  <si>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</si>
  <si>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</si>
  <si>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</si>
  <si>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</si>
  <si>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</si>
  <si>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</si>
  <si>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</si>
  <si>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</si>
  <si>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</si>
  <si>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</si>
  <si>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</si>
  <si>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</si>
  <si>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</si>
  <si>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</si>
  <si>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</si>
  <si>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</si>
  <si>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</si>
  <si>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</si>
  <si>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</si>
  <si>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</si>
  <si>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</si>
  <si>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</si>
  <si>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</si>
  <si>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</si>
  <si>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</si>
  <si>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</si>
  <si>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</si>
  <si>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</si>
  <si>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</si>
  <si>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</si>
  <si>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</si>
  <si>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</si>
  <si>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</si>
  <si>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</si>
  <si>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</si>
  <si>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</si>
  <si>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</si>
  <si>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</si>
  <si>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</si>
  <si>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</si>
  <si>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</si>
  <si>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</si>
  <si>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</si>
  <si>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</si>
  <si>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</si>
  <si>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</si>
  <si>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</si>
  <si>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</si>
  <si>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</si>
  <si>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</si>
  <si>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</si>
  <si>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</si>
  <si>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</si>
  <si>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</si>
  <si>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</si>
  <si>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</si>
  <si>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</si>
  <si>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</si>
  <si>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</si>
  <si>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</si>
  <si>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</si>
  <si>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</si>
  <si>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</si>
  <si>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</si>
  <si>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</si>
  <si>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</si>
  <si>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</si>
  <si>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</si>
  <si>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</si>
  <si>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</si>
  <si>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</si>
  <si>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</si>
  <si>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</si>
  <si>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</si>
  <si>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</si>
  <si>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</si>
  <si>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</si>
  <si>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</si>
  <si>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</si>
  <si>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</si>
  <si>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</si>
  <si>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</si>
  <si>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</si>
  <si>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</si>
  <si>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</si>
  <si>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</si>
  <si>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</si>
  <si>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</si>
  <si>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</si>
  <si>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</si>
  <si>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</si>
  <si>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</si>
  <si>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</si>
  <si>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</si>
  <si>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</si>
  <si>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</si>
  <si>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</si>
  <si>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</si>
  <si>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</si>
  <si>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</si>
  <si>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</si>
  <si>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</si>
  <si>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</si>
  <si>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</si>
  <si>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</si>
  <si>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</si>
  <si>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</si>
  <si>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</si>
  <si>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</si>
  <si>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</si>
  <si>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</si>
  <si>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</si>
  <si>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</si>
  <si>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</si>
  <si>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</si>
  <si>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</si>
  <si>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</si>
  <si>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</si>
  <si>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</si>
  <si>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</si>
  <si>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</si>
  <si>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</si>
  <si>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</si>
  <si>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</si>
  <si>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</si>
  <si>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</si>
  <si>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</si>
  <si>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</si>
  <si>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</si>
  <si>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</si>
  <si>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</si>
  <si>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</si>
  <si>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</si>
  <si>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</si>
  <si>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</si>
  <si>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</si>
  <si>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</si>
  <si>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</si>
  <si>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</si>
  <si>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</si>
  <si>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</si>
  <si>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</si>
  <si>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</si>
  <si>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</si>
  <si>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</si>
  <si>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</si>
  <si>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</si>
  <si>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</si>
  <si>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</si>
  <si>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</si>
  <si>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</si>
  <si>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</si>
  <si>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</si>
  <si>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</si>
  <si>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</si>
  <si>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</si>
  <si>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</si>
  <si>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</si>
  <si>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</si>
  <si>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</si>
  <si>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</si>
  <si>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</si>
  <si>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</si>
  <si>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</si>
  <si>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</si>
  <si>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</si>
  <si>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</si>
  <si>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</si>
  <si>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</si>
  <si>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</si>
  <si>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</si>
  <si>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</si>
  <si>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</si>
  <si>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</si>
  <si>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</si>
  <si>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</si>
  <si>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</si>
  <si>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</si>
  <si>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</si>
  <si>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</si>
  <si>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</si>
  <si>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</si>
  <si>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</si>
  <si>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</si>
  <si>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</si>
  <si>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</si>
  <si>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</si>
  <si>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</si>
  <si>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</si>
  <si>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</si>
  <si>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</si>
  <si>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</si>
  <si>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</si>
  <si>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</si>
  <si>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</si>
  <si>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</si>
  <si>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</si>
  <si>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</si>
  <si>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</si>
  <si>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</si>
  <si>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</si>
  <si>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</si>
  <si>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</si>
  <si>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</si>
  <si>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</si>
  <si>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</si>
  <si>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</si>
  <si>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</si>
  <si>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</si>
  <si>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</si>
  <si>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</si>
  <si>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</si>
  <si>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</si>
  <si>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</si>
  <si>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</si>
  <si>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</si>
  <si>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</si>
  <si>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</si>
  <si>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</si>
  <si>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</si>
  <si>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</si>
  <si>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</si>
  <si>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</si>
  <si>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</si>
  <si>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</si>
  <si>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</si>
  <si>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</si>
  <si>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</si>
  <si>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</si>
  <si>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</si>
  <si>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</si>
  <si>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</si>
  <si>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</si>
  <si>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</si>
  <si>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</si>
  <si>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</si>
  <si>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</si>
  <si>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</si>
  <si>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</si>
  <si>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</si>
  <si>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</si>
  <si>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</si>
  <si>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</si>
  <si>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</si>
  <si>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</si>
  <si>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</si>
  <si>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</si>
  <si>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</si>
  <si>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</si>
  <si>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</si>
  <si>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</si>
  <si>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</si>
  <si>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</si>
  <si>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</si>
  <si>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</si>
  <si>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</si>
  <si>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</si>
  <si>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</si>
  <si>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</si>
  <si>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</si>
  <si>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</si>
  <si>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</si>
  <si>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</si>
  <si>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</si>
  <si>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</si>
  <si>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</si>
  <si>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</si>
  <si>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</si>
  <si>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</si>
  <si>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</si>
  <si>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</si>
  <si>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</si>
  <si>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</si>
  <si>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</si>
  <si>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</si>
  <si>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</si>
  <si>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</si>
  <si>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</si>
  <si>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</si>
  <si>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</si>
  <si>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</si>
  <si>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</si>
  <si>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</si>
  <si>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</si>
  <si>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</si>
  <si>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</si>
  <si>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</si>
  <si>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</si>
  <si>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</si>
  <si>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</si>
  <si>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</si>
  <si>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</si>
  <si>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</si>
  <si>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</si>
  <si>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</si>
  <si>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</si>
  <si>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</si>
  <si>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</si>
  <si>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</si>
  <si>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</si>
  <si>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</si>
  <si>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</si>
  <si>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</si>
  <si>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</si>
  <si>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</si>
  <si>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</si>
  <si>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</si>
  <si>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</si>
  <si>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</si>
  <si>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</si>
  <si>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</si>
  <si>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</si>
  <si>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</si>
  <si>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</si>
  <si>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</si>
  <si>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</si>
  <si>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</si>
  <si>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</si>
  <si>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</si>
  <si>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</si>
  <si>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</si>
  <si>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</si>
  <si>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</si>
  <si>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</si>
  <si>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</si>
  <si>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</si>
  <si>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</si>
  <si>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</si>
  <si>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</si>
  <si>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</si>
  <si>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</si>
  <si>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</si>
  <si>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</si>
  <si>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</si>
  <si>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</si>
  <si>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</si>
  <si>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</si>
  <si>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</si>
  <si>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</si>
  <si>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</si>
  <si>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</si>
  <si>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</si>
  <si>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</si>
  <si>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</si>
  <si>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</si>
  <si>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</si>
  <si>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</si>
  <si>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</si>
  <si>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</si>
  <si>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</si>
  <si>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</si>
  <si>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</si>
  <si>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</si>
  <si>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</si>
  <si>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</si>
  <si>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</si>
  <si>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</si>
  <si>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</si>
  <si>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</si>
  <si>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</si>
  <si>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</si>
  <si>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</si>
  <si>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</si>
  <si>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</si>
  <si>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</si>
  <si>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</si>
  <si>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</si>
  <si>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</si>
  <si>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</si>
  <si>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</si>
  <si>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</si>
  <si>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</si>
  <si>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</si>
  <si>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</si>
  <si>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</si>
  <si>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</si>
  <si>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</si>
  <si>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</si>
  <si>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</si>
  <si>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</si>
  <si>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</si>
  <si>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</si>
  <si>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</si>
  <si>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</si>
  <si>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</si>
  <si>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</si>
  <si>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</si>
  <si>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</si>
  <si>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</si>
  <si>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</si>
  <si>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</si>
  <si>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</si>
  <si>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</si>
  <si>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</si>
  <si>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</si>
  <si>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</si>
  <si>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</si>
  <si>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</si>
  <si>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</si>
  <si>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</si>
  <si>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</si>
  <si>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</si>
  <si>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</si>
  <si>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</si>
  <si>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</si>
  <si>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</si>
  <si>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</si>
  <si>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</si>
  <si>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</si>
  <si>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</si>
  <si>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</si>
  <si>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</si>
  <si>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</si>
  <si>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</si>
  <si>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</si>
  <si>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</si>
  <si>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</si>
  <si>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</si>
  <si>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</si>
  <si>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</si>
  <si>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</si>
  <si>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</si>
  <si>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</si>
  <si>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</si>
  <si>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</si>
  <si>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</si>
  <si>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</si>
  <si>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</si>
  <si>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</si>
  <si>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</si>
  <si>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</si>
  <si>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</si>
  <si>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</si>
  <si>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</si>
  <si>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</si>
  <si>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</si>
  <si>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</si>
  <si>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</si>
  <si>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</si>
  <si>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</si>
  <si>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</si>
  <si>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</si>
  <si>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</si>
  <si>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</si>
  <si>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</si>
  <si>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</si>
  <si>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</si>
  <si>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</si>
  <si>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</si>
  <si>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</si>
  <si>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</si>
  <si>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</si>
  <si>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</si>
  <si>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</si>
  <si>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</si>
  <si>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</si>
  <si>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</si>
  <si>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</si>
  <si>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</si>
  <si>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</si>
  <si>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</si>
  <si>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</si>
  <si>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</si>
  <si>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</si>
  <si>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</si>
  <si>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</si>
  <si>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</si>
  <si>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</si>
  <si>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</si>
  <si>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</si>
  <si>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</si>
  <si>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</si>
  <si>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</si>
  <si>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</si>
  <si>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</si>
  <si>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</si>
  <si>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</si>
  <si>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</si>
  <si>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</si>
  <si>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</si>
  <si>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</si>
  <si>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</si>
  <si>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</si>
  <si>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</si>
  <si>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</si>
  <si>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</si>
  <si>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</si>
  <si>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</si>
  <si>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</si>
  <si>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</si>
  <si>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</si>
  <si>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</si>
  <si>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</si>
  <si>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</si>
  <si>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</si>
  <si>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</si>
  <si>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</si>
  <si>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</si>
  <si>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</si>
  <si>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</si>
  <si>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</si>
  <si>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</si>
  <si>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</si>
  <si>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</si>
  <si>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</si>
  <si>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</si>
  <si>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</si>
  <si>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</si>
  <si>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</si>
  <si>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</si>
  <si>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</si>
  <si>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</si>
  <si>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</si>
  <si>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</si>
  <si>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</si>
  <si>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</si>
  <si>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</si>
  <si>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</si>
  <si>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</si>
  <si>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</si>
  <si>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</si>
  <si>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</si>
  <si>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</si>
  <si>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</si>
  <si>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</si>
  <si>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</si>
  <si>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</si>
  <si>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</si>
  <si>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</si>
  <si>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</si>
  <si>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</si>
  <si>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</si>
  <si>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</si>
  <si>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</si>
  <si>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</si>
  <si>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</si>
  <si>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</si>
  <si>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</si>
  <si>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</si>
  <si>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</si>
  <si>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</si>
  <si>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</si>
  <si>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</si>
  <si>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</si>
  <si>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</si>
  <si>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</si>
  <si>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</si>
  <si>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</si>
  <si>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</si>
  <si>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</si>
  <si>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</si>
  <si>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</si>
  <si>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</si>
  <si>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</si>
  <si>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</si>
  <si>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</si>
  <si>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</si>
  <si>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</si>
  <si>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</si>
  <si>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</si>
  <si>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</si>
  <si>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</si>
  <si>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</si>
  <si>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</si>
  <si>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</si>
  <si>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</si>
  <si>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</si>
  <si>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</si>
  <si>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</si>
  <si>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</si>
  <si>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</si>
  <si>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</si>
  <si>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</si>
  <si>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</si>
  <si>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</si>
  <si>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</si>
  <si>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</si>
  <si>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</si>
  <si>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</si>
  <si>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</si>
  <si>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</si>
  <si>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</si>
  <si>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</si>
  <si>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</si>
  <si>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</si>
  <si>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</si>
  <si>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</si>
  <si>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</si>
  <si>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</si>
  <si>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</si>
  <si>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</si>
  <si>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</si>
  <si>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</si>
  <si>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</si>
  <si>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</si>
  <si>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</si>
  <si>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</si>
  <si>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</si>
  <si>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</si>
  <si>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</si>
  <si>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</si>
  <si>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</si>
  <si>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</si>
  <si>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</si>
  <si>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</si>
  <si>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</si>
  <si>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</si>
  <si>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</si>
  <si>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</si>
  <si>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</si>
  <si>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</si>
  <si>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</si>
  <si>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</si>
  <si>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</si>
  <si>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</si>
  <si>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</si>
  <si>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</si>
  <si>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</si>
  <si>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</si>
  <si>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</si>
  <si>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</si>
  <si>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</si>
  <si>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</si>
  <si>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</si>
  <si>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</si>
  <si>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</si>
  <si>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</si>
  <si>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</si>
  <si>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</si>
  <si>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</si>
  <si>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</si>
  <si>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</si>
  <si>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</si>
  <si>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</si>
  <si>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</si>
  <si>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</si>
  <si>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</si>
  <si>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</si>
  <si>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</si>
  <si>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</si>
  <si>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</si>
  <si>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</si>
  <si>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</si>
  <si>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</si>
  <si>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</si>
  <si>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</si>
  <si>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</si>
  <si>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</si>
  <si>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</si>
  <si>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</si>
  <si>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</si>
  <si>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</si>
  <si>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</si>
  <si>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</si>
  <si>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</si>
  <si>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</si>
  <si>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</si>
  <si>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</si>
  <si>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</si>
  <si>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</si>
  <si>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</si>
  <si>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</si>
  <si>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</si>
  <si>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</si>
  <si>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</si>
  <si>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</si>
  <si>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</si>
  <si>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</si>
  <si>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</si>
  <si>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</si>
  <si>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</si>
  <si>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</si>
  <si>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</si>
  <si>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</si>
  <si>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</si>
  <si>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</si>
  <si>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</si>
  <si>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</si>
  <si>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</si>
  <si>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</si>
  <si>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</si>
  <si>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</si>
  <si>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</si>
  <si>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</si>
  <si>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</si>
  <si>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</si>
  <si>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</si>
  <si>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</si>
  <si>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</si>
  <si>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</si>
  <si>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</si>
  <si>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</si>
  <si>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</si>
  <si>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</si>
  <si>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</si>
  <si>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</si>
  <si>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</si>
  <si>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</si>
  <si>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</si>
  <si>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</si>
  <si>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</si>
  <si>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</si>
  <si>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</si>
  <si>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</si>
  <si>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</si>
  <si>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</si>
  <si>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</si>
  <si>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</si>
  <si>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</si>
  <si>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</si>
  <si>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</si>
  <si>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</si>
  <si>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</si>
  <si>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</si>
  <si>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</si>
  <si>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</si>
  <si>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</si>
  <si>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</si>
  <si>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</si>
  <si>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</si>
  <si>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</si>
  <si>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</si>
  <si>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</si>
  <si>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</si>
  <si>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</si>
  <si>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</si>
  <si>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</si>
  <si>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</si>
  <si>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</si>
  <si>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</si>
  <si>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</si>
  <si>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</si>
  <si>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</si>
  <si>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</si>
  <si>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</si>
  <si>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</si>
  <si>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</si>
  <si>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</si>
  <si>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</si>
  <si>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</si>
  <si>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</si>
  <si>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</si>
  <si>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</si>
  <si>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</si>
  <si>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</si>
  <si>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</si>
  <si>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</si>
  <si>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</si>
  <si>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</si>
  <si>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</si>
  <si>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</si>
  <si>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</si>
  <si>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</si>
  <si>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</si>
  <si>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</si>
  <si>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</si>
  <si>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</si>
  <si>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</si>
  <si>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</si>
  <si>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</si>
  <si>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</si>
  <si>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</si>
  <si>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</si>
  <si>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</si>
  <si>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</si>
  <si>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</si>
  <si>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</si>
  <si>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</si>
  <si>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</si>
  <si>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</si>
  <si>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</si>
  <si>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</si>
  <si>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</si>
  <si>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</si>
  <si>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</si>
  <si>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</si>
  <si>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</si>
  <si>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</si>
  <si>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</si>
  <si>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</si>
  <si>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</si>
  <si>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</si>
  <si>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</si>
  <si>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</si>
  <si>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</si>
  <si>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</si>
  <si>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</si>
  <si>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</si>
  <si>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</si>
  <si>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</si>
  <si>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</si>
  <si>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</si>
  <si>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</si>
  <si>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</si>
  <si>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</si>
  <si>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</si>
  <si>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</si>
  <si>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</si>
  <si>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</si>
  <si>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</si>
  <si>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</si>
  <si>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</si>
  <si>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</si>
  <si>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</si>
  <si>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</si>
  <si>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</si>
  <si>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</si>
  <si>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</si>
  <si>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</si>
  <si>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</si>
  <si>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</si>
  <si>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</si>
  <si>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</si>
  <si>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</si>
  <si>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</si>
  <si>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</si>
  <si>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</si>
  <si>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</si>
  <si>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</si>
  <si>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</si>
  <si>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</si>
  <si>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</si>
  <si>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</si>
  <si>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</si>
  <si>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</si>
  <si>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</si>
  <si>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</si>
  <si>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</si>
  <si>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</si>
  <si>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</si>
  <si>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</si>
  <si>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</si>
  <si>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</si>
  <si>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</si>
  <si>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</si>
  <si>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</si>
  <si>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</si>
  <si>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</si>
  <si>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</si>
  <si>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</si>
  <si>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</si>
  <si>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</si>
  <si>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</si>
  <si>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</si>
  <si>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</si>
  <si>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</si>
  <si>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</si>
  <si>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</si>
  <si>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</si>
  <si>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</si>
  <si>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</si>
  <si>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</si>
  <si>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</si>
  <si>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</si>
  <si>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</si>
  <si>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</si>
  <si>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</si>
  <si>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</si>
  <si>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</si>
  <si>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</si>
  <si>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</si>
  <si>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</si>
  <si>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</si>
  <si>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</si>
  <si>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</si>
  <si>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</si>
  <si>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</si>
  <si>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</si>
  <si>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</si>
  <si>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</si>
  <si>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</si>
  <si>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</si>
  <si>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</si>
  <si>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</si>
  <si>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</si>
  <si>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</si>
  <si>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</si>
  <si>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</si>
  <si>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</si>
  <si>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</si>
  <si>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</si>
  <si>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</si>
  <si>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</si>
  <si>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</si>
  <si>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</si>
  <si>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</si>
  <si>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</si>
  <si>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</si>
  <si>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</si>
  <si>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</si>
  <si>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</si>
  <si>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</si>
  <si>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</si>
  <si>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</si>
  <si>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</si>
  <si>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</si>
  <si>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</si>
  <si>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</si>
  <si>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</si>
  <si>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</si>
  <si>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</si>
  <si>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</si>
  <si>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</si>
  <si>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</si>
  <si>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</si>
  <si>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</si>
  <si>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</si>
  <si>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</si>
  <si>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</si>
  <si>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</si>
  <si>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</si>
  <si>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</si>
  <si>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</si>
  <si>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</si>
  <si>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</si>
  <si>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</si>
  <si>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</si>
  <si>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</si>
  <si>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</si>
  <si>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</si>
  <si>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</si>
  <si>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</si>
  <si>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</si>
  <si>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</si>
  <si>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</si>
  <si>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</si>
  <si>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</si>
  <si>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</si>
  <si>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</si>
  <si>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</si>
  <si>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</si>
  <si>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</si>
  <si>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</si>
  <si>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</si>
  <si>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</si>
  <si>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</si>
  <si>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</si>
  <si>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</si>
  <si>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</si>
  <si>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</si>
  <si>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</si>
  <si>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</si>
  <si>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</si>
  <si>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</si>
  <si>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</si>
  <si>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</si>
  <si>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</si>
  <si>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</si>
  <si>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</si>
  <si>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</si>
  <si>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</si>
  <si>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</si>
  <si>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</si>
  <si>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</si>
  <si>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</si>
  <si>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</si>
  <si>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</si>
  <si>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</si>
  <si>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</si>
  <si>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</si>
  <si>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</si>
  <si>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</si>
  <si>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</si>
  <si>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</si>
  <si>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</si>
  <si>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</si>
  <si>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</si>
  <si>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</si>
  <si>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</si>
  <si>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</si>
  <si>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</si>
  <si>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</si>
  <si>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</si>
  <si>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</si>
  <si>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</si>
  <si>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</si>
  <si>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</si>
  <si>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</si>
  <si>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</si>
  <si>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</si>
  <si>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</si>
  <si>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</si>
  <si>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</si>
  <si>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</si>
  <si>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</si>
  <si>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</si>
  <si>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</si>
  <si>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</si>
  <si>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</si>
  <si>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</si>
  <si>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</si>
  <si>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</si>
  <si>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</si>
  <si>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</si>
  <si>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</si>
  <si>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</si>
  <si>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</si>
  <si>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</si>
  <si>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</si>
  <si>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</si>
  <si>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</si>
  <si>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</si>
  <si>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</si>
  <si>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</si>
  <si>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</si>
  <si>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</si>
  <si>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</si>
  <si>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</si>
  <si>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</si>
  <si>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</si>
  <si>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</si>
  <si>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</si>
  <si>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</si>
  <si>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</si>
  <si>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</si>
  <si>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</si>
  <si>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</si>
  <si>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</si>
  <si>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</si>
  <si>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</si>
  <si>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</si>
  <si>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</si>
  <si>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</si>
  <si>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</si>
  <si>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</si>
  <si>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</si>
  <si>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</si>
  <si>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</si>
  <si>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</si>
  <si>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</si>
  <si>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</si>
  <si>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</si>
  <si>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</si>
  <si>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</si>
  <si>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</si>
  <si>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</si>
  <si>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</si>
  <si>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</si>
  <si>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</si>
  <si>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</si>
  <si>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</si>
  <si>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</si>
  <si>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</si>
  <si>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</si>
  <si>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</si>
  <si>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</si>
  <si>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</si>
  <si>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</si>
  <si>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</si>
  <si>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</si>
  <si>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</si>
  <si>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</si>
  <si>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</si>
  <si>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</si>
  <si>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</si>
  <si>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</si>
  <si>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</si>
  <si>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</si>
  <si>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</si>
  <si>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</si>
  <si>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</si>
  <si>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</si>
  <si>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</si>
  <si>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</si>
  <si>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</si>
  <si>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</si>
  <si>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</si>
  <si>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</si>
  <si>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</si>
  <si>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</si>
  <si>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</si>
  <si>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</si>
  <si>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</si>
  <si>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</si>
  <si>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</si>
  <si>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</si>
  <si>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</si>
  <si>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</si>
  <si>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</si>
  <si>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</si>
  <si>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</si>
  <si>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</si>
  <si>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</si>
  <si>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</si>
  <si>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</si>
  <si>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</si>
  <si>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</si>
  <si>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</si>
  <si>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</si>
  <si>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</si>
  <si>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</si>
  <si>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</si>
  <si>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</si>
  <si>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</si>
  <si>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</si>
  <si>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</si>
  <si>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</si>
  <si>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</si>
  <si>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</si>
  <si>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</si>
  <si>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</si>
  <si>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</si>
  <si>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</si>
  <si>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</si>
  <si>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</si>
  <si>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</si>
  <si>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</si>
  <si>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</si>
  <si>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</si>
  <si>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</si>
  <si>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</si>
  <si>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</si>
  <si>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</si>
  <si>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</si>
  <si>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</si>
  <si>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</si>
  <si>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</si>
  <si>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</si>
  <si>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</si>
  <si>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</si>
  <si>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</si>
  <si>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</si>
  <si>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</si>
  <si>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</si>
  <si>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</si>
  <si>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</si>
  <si>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</si>
  <si>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</si>
  <si>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</si>
  <si>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</si>
  <si>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</si>
  <si>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</si>
  <si>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</si>
  <si>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</si>
  <si>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</si>
  <si>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</si>
  <si>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</si>
  <si>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</si>
  <si>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</si>
  <si>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</si>
  <si>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</si>
  <si>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</si>
  <si>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</si>
  <si>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</si>
  <si>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</si>
  <si>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</si>
  <si>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</si>
  <si>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</si>
  <si>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</si>
  <si>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</si>
  <si>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</si>
  <si>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</si>
  <si>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</si>
  <si>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</si>
  <si>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</si>
  <si>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</si>
  <si>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</si>
  <si>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</si>
  <si>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</si>
  <si>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</si>
  <si>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</si>
  <si>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</si>
  <si>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</si>
  <si>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</si>
  <si>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</si>
  <si>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</si>
  <si>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</si>
  <si>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</si>
  <si>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</si>
  <si>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</si>
  <si>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</si>
  <si>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</si>
  <si>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</si>
  <si>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</si>
  <si>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</si>
  <si>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</si>
  <si>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</si>
  <si>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</si>
  <si>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</si>
  <si>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</si>
  <si>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</si>
  <si>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</si>
  <si>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</si>
  <si>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</si>
  <si>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</si>
  <si>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</si>
  <si>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</si>
  <si>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</si>
  <si>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</si>
  <si>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</si>
  <si>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</si>
  <si>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</si>
  <si>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</si>
  <si>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</si>
  <si>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</si>
  <si>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</si>
  <si>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</si>
  <si>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</si>
  <si>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</si>
  <si>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</si>
  <si>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</si>
  <si>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</si>
  <si>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</si>
  <si>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</si>
  <si>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</si>
  <si>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</si>
  <si>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</si>
  <si>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</si>
  <si>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</si>
  <si>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</si>
  <si>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</si>
  <si>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</si>
  <si>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</si>
  <si>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</si>
  <si>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</si>
  <si>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</si>
  <si>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</si>
  <si>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</si>
  <si>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</si>
  <si>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</si>
  <si>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</si>
  <si>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</si>
  <si>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</si>
  <si>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</si>
  <si>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</si>
  <si>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</si>
  <si>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</si>
  <si>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</si>
  <si>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</si>
  <si>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</si>
  <si>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</si>
  <si>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</si>
  <si>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</si>
  <si>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</si>
  <si>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</si>
  <si>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</si>
  <si>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</si>
  <si>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</si>
  <si>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</si>
  <si>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</si>
  <si>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</si>
  <si>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</si>
  <si>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</si>
  <si>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</si>
  <si>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</si>
  <si>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</si>
  <si>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</si>
  <si>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</si>
  <si>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</si>
  <si>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</si>
  <si>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</si>
  <si>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</si>
  <si>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</si>
  <si>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</si>
  <si>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</si>
  <si>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</si>
  <si>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</si>
  <si>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</si>
  <si>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</si>
  <si>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</si>
  <si>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</si>
  <si>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</si>
  <si>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</si>
  <si>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</si>
  <si>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</si>
  <si>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</si>
  <si>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</si>
  <si>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</si>
  <si>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</si>
  <si>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</si>
  <si>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</si>
  <si>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</si>
  <si>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</si>
  <si>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</si>
  <si>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</si>
  <si>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</si>
  <si>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</si>
  <si>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</si>
  <si>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</si>
  <si>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</si>
  <si>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</si>
  <si>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</si>
  <si>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</si>
  <si>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</si>
  <si>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</si>
  <si>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</si>
  <si>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</si>
  <si>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</si>
  <si>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</si>
  <si>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</si>
  <si>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</si>
  <si>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</si>
  <si>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</si>
  <si>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</si>
  <si>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</si>
  <si>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</si>
  <si>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</si>
  <si>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</si>
  <si>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</si>
  <si>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</si>
  <si>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</si>
  <si>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</si>
  <si>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</si>
  <si>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</si>
  <si>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</si>
  <si>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</si>
  <si>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</si>
  <si>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</si>
  <si>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</si>
  <si>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</si>
  <si>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</si>
  <si>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</si>
  <si>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</si>
  <si>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</si>
  <si>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</si>
  <si>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</si>
  <si>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</si>
  <si>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</si>
  <si>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</si>
  <si>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</si>
  <si>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</si>
  <si>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</si>
  <si>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</si>
  <si>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</si>
  <si>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</si>
  <si>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</si>
  <si>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</si>
  <si>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</si>
  <si>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</si>
  <si>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</si>
  <si>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</si>
  <si>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</si>
  <si>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</si>
  <si>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</si>
  <si>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</si>
  <si>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</si>
  <si>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</si>
  <si>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</si>
  <si>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</si>
  <si>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</si>
  <si>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</si>
  <si>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</si>
  <si>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</si>
  <si>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</si>
  <si>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</si>
  <si>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</si>
  <si>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</si>
  <si>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</si>
  <si>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</si>
  <si>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</si>
  <si>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</si>
  <si>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</si>
  <si>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</si>
  <si>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</si>
  <si>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</si>
  <si>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</si>
  <si>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</si>
  <si>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</si>
  <si>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</si>
  <si>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</si>
  <si>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</si>
  <si>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</si>
  <si>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</si>
  <si>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</si>
  <si>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</si>
  <si>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</si>
  <si>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</si>
  <si>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</si>
  <si>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</si>
  <si>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</si>
  <si>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</si>
  <si>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</si>
  <si>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</si>
  <si>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</si>
  <si>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</si>
  <si>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</si>
  <si>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</si>
  <si>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</si>
  <si>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</si>
  <si>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</si>
  <si>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</si>
  <si>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</si>
  <si>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</si>
  <si>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</si>
  <si>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</si>
  <si>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</si>
  <si>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</si>
  <si>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</si>
  <si>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</si>
  <si>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</si>
  <si>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</si>
  <si>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</si>
  <si>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</si>
  <si>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</si>
  <si>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</si>
  <si>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</si>
  <si>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</si>
  <si>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</si>
  <si>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</si>
  <si>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</si>
  <si>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</si>
  <si>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</si>
  <si>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</si>
  <si>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</si>
  <si>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</si>
  <si>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</si>
  <si>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</si>
  <si>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</si>
  <si>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</si>
  <si>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</si>
  <si>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</si>
  <si>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</si>
  <si>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</si>
  <si>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</si>
  <si>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</si>
  <si>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</si>
  <si>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</si>
  <si>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</si>
  <si>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</si>
  <si>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</si>
  <si>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</si>
  <si>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</si>
  <si>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</si>
  <si>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</si>
  <si>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</si>
  <si>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</si>
  <si>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</si>
  <si>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</si>
  <si>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</si>
  <si>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</si>
  <si>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</si>
  <si>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</si>
  <si>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</si>
  <si>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</si>
  <si>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</si>
  <si>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</si>
  <si>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</si>
  <si>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</si>
  <si>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</si>
  <si>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</si>
  <si>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</si>
  <si>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</si>
  <si>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</si>
  <si>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</si>
  <si>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</si>
  <si>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</si>
  <si>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</si>
  <si>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</si>
  <si>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</si>
  <si>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</si>
  <si>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</si>
  <si>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</si>
  <si>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</si>
  <si>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</si>
  <si>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</si>
  <si>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</si>
  <si>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</si>
  <si>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</si>
  <si>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</si>
  <si>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</si>
  <si>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</si>
  <si>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</si>
  <si>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</si>
  <si>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</si>
  <si>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</si>
  <si>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</si>
  <si>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</si>
  <si>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</si>
  <si>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</si>
  <si>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</si>
  <si>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</si>
  <si>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</si>
  <si>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</si>
  <si>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</si>
  <si>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</si>
  <si>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</si>
  <si>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</si>
  <si>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</si>
  <si>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</si>
  <si>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</si>
  <si>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</si>
  <si>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</si>
  <si>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</si>
  <si>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</si>
  <si>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</si>
  <si>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</si>
  <si>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</si>
  <si>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</si>
  <si>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</si>
  <si>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</si>
  <si>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</si>
  <si>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</si>
  <si>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</si>
  <si>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</si>
  <si>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</si>
  <si>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</si>
  <si>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</si>
  <si>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</si>
  <si>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</si>
  <si>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</si>
  <si>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</si>
  <si>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</si>
  <si>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</si>
  <si>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</si>
  <si>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</si>
  <si>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</si>
  <si>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</si>
  <si>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</si>
  <si>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</si>
  <si>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</si>
  <si>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</si>
  <si>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</si>
  <si>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</si>
  <si>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</si>
  <si>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</si>
  <si>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</si>
  <si>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</si>
  <si>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</si>
  <si>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</si>
  <si>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</si>
  <si>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</si>
  <si>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</si>
  <si>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</si>
  <si>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</si>
  <si>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</si>
  <si>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</si>
  <si>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</si>
  <si>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</si>
  <si>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</si>
  <si>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</si>
  <si>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</si>
  <si>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</si>
  <si>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</si>
  <si>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</si>
  <si>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</si>
  <si>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</si>
  <si>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</si>
  <si>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</si>
  <si>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</si>
  <si>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</si>
  <si>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</si>
  <si>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</si>
  <si>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</si>
  <si>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</si>
  <si>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</si>
  <si>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</si>
  <si>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</si>
  <si>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</si>
  <si>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</si>
  <si>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</si>
  <si>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</si>
  <si>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</si>
  <si>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</si>
  <si>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</si>
  <si>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</si>
  <si>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</si>
  <si>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</si>
  <si>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</si>
  <si>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</si>
  <si>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</si>
  <si>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</si>
  <si>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</si>
  <si>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</si>
  <si>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</si>
  <si>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</si>
  <si>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</si>
  <si>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</si>
  <si>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</si>
  <si>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</si>
  <si>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</si>
  <si>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</si>
  <si>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</si>
  <si>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</si>
  <si>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</si>
  <si>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</si>
  <si>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</si>
  <si>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</si>
  <si>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</si>
  <si>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</si>
  <si>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</si>
  <si>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</si>
  <si>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</si>
  <si>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</si>
  <si>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</si>
  <si>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</si>
  <si>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</si>
  <si>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</si>
  <si>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</si>
  <si>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</si>
  <si>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</si>
  <si>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</si>
  <si>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</si>
  <si>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</si>
  <si>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</si>
  <si>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</si>
  <si>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</si>
  <si>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</si>
  <si>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</si>
  <si>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</si>
  <si>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</si>
  <si>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</si>
  <si>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</si>
  <si>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</si>
  <si>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</si>
  <si>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</si>
  <si>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</si>
  <si>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</si>
  <si>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</si>
  <si>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</si>
  <si>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</si>
  <si>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</si>
  <si>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</si>
  <si>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</si>
  <si>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</si>
  <si>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</si>
  <si>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</si>
  <si>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</si>
  <si>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</si>
  <si>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</si>
  <si>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</si>
  <si>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</si>
  <si>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</si>
  <si>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</si>
  <si>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</si>
  <si>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</si>
  <si>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</si>
  <si>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</si>
  <si>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</si>
  <si>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</si>
  <si>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</si>
  <si>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</si>
  <si>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</si>
  <si>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</si>
  <si>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</si>
  <si>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</si>
  <si>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</si>
  <si>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</si>
  <si>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</si>
  <si>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</si>
  <si>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</si>
  <si>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</si>
  <si>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</si>
  <si>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</si>
  <si>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</si>
  <si>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</si>
  <si>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</si>
  <si>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</si>
  <si>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</si>
  <si>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</si>
  <si>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</si>
  <si>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</si>
  <si>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</si>
  <si>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</si>
  <si>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</si>
  <si>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</si>
  <si>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</si>
  <si>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</si>
  <si>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</si>
  <si>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</si>
  <si>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</si>
  <si>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</si>
  <si>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</si>
  <si>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</si>
  <si>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</si>
  <si>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</si>
  <si>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</si>
  <si>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</si>
  <si>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</si>
  <si>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</si>
  <si>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</si>
  <si>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</si>
  <si>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</si>
  <si>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</si>
  <si>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</si>
  <si>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</si>
  <si>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</si>
  <si>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</si>
  <si>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</si>
  <si>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</si>
  <si>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</si>
  <si>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</si>
  <si>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</si>
  <si>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</si>
  <si>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</si>
  <si>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</si>
  <si>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</si>
  <si>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</si>
  <si>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</si>
  <si>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</si>
  <si>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</si>
  <si>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</si>
  <si>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</si>
  <si>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</si>
  <si>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</si>
  <si>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</si>
  <si>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</si>
  <si>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</si>
  <si>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</si>
  <si>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</si>
  <si>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</si>
  <si>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</si>
  <si>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</si>
  <si>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</si>
  <si>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</si>
  <si>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</si>
  <si>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</si>
  <si>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</si>
  <si>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</si>
  <si>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</si>
  <si>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</si>
  <si>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</si>
  <si>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</si>
  <si>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</si>
  <si>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</si>
  <si>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</si>
  <si>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</si>
  <si>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</si>
  <si>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</si>
  <si>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</si>
  <si>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</si>
  <si>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</si>
  <si>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</si>
  <si>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</si>
  <si>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</si>
  <si>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</si>
  <si>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</si>
  <si>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</si>
  <si>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</si>
  <si>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</si>
  <si>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</si>
  <si>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</si>
  <si>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</si>
  <si>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</si>
  <si>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</si>
  <si>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</si>
  <si>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</si>
  <si>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</si>
  <si>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</si>
  <si>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</si>
  <si>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</si>
  <si>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</si>
  <si>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</si>
  <si>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</si>
  <si>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</si>
  <si>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</si>
  <si>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</si>
  <si>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</si>
  <si>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</si>
  <si>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</si>
  <si>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</si>
  <si>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</si>
  <si>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</si>
  <si>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</si>
  <si>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</si>
  <si>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</si>
  <si>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</si>
  <si>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</si>
  <si>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</si>
  <si>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</si>
  <si>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</si>
  <si>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</si>
  <si>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</si>
  <si>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</si>
  <si>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</si>
  <si>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</si>
  <si>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</si>
  <si>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</si>
  <si>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</si>
  <si>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</si>
  <si>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</si>
  <si>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</si>
  <si>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</si>
  <si>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</si>
  <si>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</si>
  <si>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</si>
  <si>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</si>
  <si>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</si>
  <si>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</si>
  <si>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</si>
  <si>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</si>
  <si>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</si>
  <si>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</si>
  <si>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</si>
  <si>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</si>
  <si>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</si>
  <si>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</si>
  <si>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</si>
  <si>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</si>
  <si>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</si>
  <si>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</si>
  <si>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</si>
  <si>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</si>
  <si>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</si>
  <si>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</si>
  <si>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</si>
  <si>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</si>
  <si>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</si>
  <si>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</si>
  <si>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</si>
  <si>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</si>
  <si>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</si>
  <si>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</si>
  <si>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</si>
  <si>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</si>
  <si>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</si>
  <si>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</si>
  <si>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</si>
  <si>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</si>
  <si>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</si>
  <si>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</si>
  <si>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</si>
  <si>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</si>
  <si>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</si>
  <si>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</si>
  <si>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</si>
  <si>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</si>
  <si>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</si>
  <si>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</si>
  <si>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</si>
  <si>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</si>
  <si>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</si>
  <si>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</si>
  <si>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</si>
  <si>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</si>
  <si>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</si>
  <si>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</si>
  <si>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</si>
  <si>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</si>
  <si>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</si>
  <si>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</si>
  <si>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</si>
  <si>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</si>
  <si>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</si>
  <si>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</si>
  <si>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</si>
  <si>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</si>
  <si>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</si>
  <si>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</si>
  <si>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</si>
  <si>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</si>
  <si>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</si>
  <si>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</si>
  <si>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</si>
  <si>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</si>
  <si>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</si>
  <si>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</si>
  <si>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</si>
  <si>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</si>
  <si>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</si>
  <si>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</si>
  <si>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</si>
  <si>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</si>
  <si>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</si>
  <si>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</si>
  <si>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</si>
  <si>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</si>
  <si>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</si>
  <si>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</si>
  <si>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</si>
  <si>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</si>
  <si>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</si>
  <si>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</si>
  <si>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</si>
  <si>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</si>
  <si>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</si>
  <si>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</si>
  <si>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</si>
  <si>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</si>
  <si>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</si>
  <si>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</si>
  <si>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</si>
  <si>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</si>
  <si>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</si>
  <si>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</si>
  <si>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</si>
  <si>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</si>
  <si>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</si>
  <si>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</si>
  <si>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</si>
  <si>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</si>
  <si>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</si>
  <si>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</si>
  <si>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</si>
  <si>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</si>
  <si>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</si>
  <si>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</si>
  <si>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</si>
  <si>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</si>
  <si>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</si>
  <si>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</si>
  <si>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</si>
  <si>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</si>
  <si>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</si>
  <si>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</si>
  <si>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</si>
  <si>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</si>
  <si>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</si>
  <si>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</si>
  <si>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</si>
  <si>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</si>
  <si>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</si>
  <si>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</si>
  <si>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</si>
  <si>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</si>
  <si>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</si>
  <si>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</si>
  <si>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</si>
  <si>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</si>
  <si>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</si>
  <si>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</si>
  <si>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</si>
  <si>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</si>
  <si>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</si>
  <si>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</si>
  <si>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</si>
  <si>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</si>
  <si>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</si>
  <si>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</si>
  <si>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</si>
  <si>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</si>
  <si>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</si>
  <si>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</si>
  <si>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</si>
  <si>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</si>
  <si>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</si>
  <si>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</si>
  <si>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</si>
  <si>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</si>
  <si>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</si>
  <si>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</si>
  <si>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</si>
  <si>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</si>
  <si>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</si>
  <si>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</si>
  <si>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</si>
  <si>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</si>
  <si>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</si>
  <si>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</si>
  <si>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</si>
  <si>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</si>
  <si>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</si>
  <si>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</si>
  <si>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</si>
  <si>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</si>
  <si>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</si>
  <si>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</si>
  <si>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</si>
  <si>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</si>
  <si>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</si>
  <si>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</si>
  <si>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</si>
  <si>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</si>
  <si>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</si>
  <si>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</si>
  <si>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</si>
  <si>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</si>
  <si>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</si>
  <si>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</si>
  <si>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</si>
  <si>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</si>
  <si>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</si>
  <si>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</si>
  <si>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</si>
  <si>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</si>
  <si>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</si>
  <si>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</si>
  <si>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</si>
  <si>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</si>
  <si>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</si>
  <si>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</si>
  <si>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</si>
  <si>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</si>
  <si>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</si>
  <si>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</si>
  <si>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</si>
  <si>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</si>
  <si>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</si>
  <si>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</si>
  <si>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</si>
  <si>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</si>
  <si>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</si>
  <si>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</si>
  <si>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</si>
  <si>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</si>
  <si>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</si>
  <si>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</si>
  <si>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</si>
  <si>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</si>
  <si>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</si>
  <si>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</si>
  <si>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</si>
  <si>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</si>
  <si>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</si>
  <si>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</si>
  <si>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</si>
  <si>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</si>
  <si>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</si>
  <si>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</si>
  <si>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</si>
  <si>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</si>
  <si>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</si>
  <si>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</si>
  <si>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</si>
  <si>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</si>
  <si>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</si>
  <si>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</si>
  <si>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</si>
  <si>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</si>
  <si>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</si>
  <si>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</si>
  <si>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</si>
  <si>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</si>
  <si>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</si>
  <si>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</si>
  <si>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</si>
  <si>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</si>
  <si>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</si>
  <si>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</si>
  <si>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</si>
  <si>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</si>
  <si>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</si>
  <si>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</si>
  <si>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</si>
  <si>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</si>
  <si>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</si>
  <si>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</si>
  <si>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</si>
  <si>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</si>
  <si>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</si>
  <si>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</si>
  <si>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</si>
  <si>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</si>
  <si>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</si>
  <si>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</si>
  <si>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</si>
  <si>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</si>
  <si>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</si>
  <si>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</si>
  <si>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</si>
  <si>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</si>
  <si>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</si>
  <si>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</si>
  <si>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</si>
  <si>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</si>
  <si>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</si>
  <si>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</si>
  <si>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</si>
  <si>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</si>
  <si>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</si>
  <si>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</si>
  <si>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</si>
  <si>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</si>
  <si>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</si>
  <si>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</si>
  <si>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</si>
  <si>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</si>
  <si>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</si>
  <si>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</si>
  <si>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</si>
  <si>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</si>
  <si>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</si>
  <si>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</si>
  <si>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</si>
  <si>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</si>
  <si>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</si>
  <si>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</si>
  <si>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</si>
  <si>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</si>
  <si>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</si>
  <si>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</si>
  <si>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</si>
  <si>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</si>
  <si>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</si>
  <si>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</si>
  <si>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</si>
  <si>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</si>
  <si>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</si>
  <si>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</si>
  <si>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</si>
  <si>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</si>
  <si>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</si>
  <si>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</si>
  <si>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</si>
  <si>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</si>
  <si>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</si>
  <si>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</si>
  <si>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</si>
  <si>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</si>
  <si>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</si>
  <si>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</si>
  <si>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</si>
  <si>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</si>
  <si>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</si>
  <si>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</si>
  <si>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</si>
  <si>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</si>
  <si>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</si>
  <si>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</si>
  <si>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</si>
  <si>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</si>
  <si>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</si>
  <si>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</si>
  <si>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</si>
  <si>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</si>
  <si>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</si>
  <si>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</si>
  <si>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</si>
  <si>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</si>
  <si>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</si>
  <si>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</si>
  <si>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</si>
  <si>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</si>
  <si>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</si>
  <si>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</si>
  <si>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</si>
  <si>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</si>
  <si>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</si>
  <si>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</si>
  <si>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</si>
  <si>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</si>
  <si>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</si>
  <si>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</si>
  <si>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</si>
  <si>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</si>
  <si>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</si>
  <si>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</si>
  <si>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</si>
  <si>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</si>
  <si>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</si>
  <si>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</si>
  <si>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</si>
  <si>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</si>
  <si>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</si>
  <si>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</si>
  <si>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</si>
  <si>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</si>
  <si>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</si>
  <si>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</si>
  <si>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</si>
  <si>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</si>
  <si>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</si>
  <si>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</si>
  <si>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</si>
  <si>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</si>
  <si>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</si>
  <si>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</si>
  <si>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</si>
  <si>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</si>
  <si>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</si>
  <si>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</si>
  <si>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</si>
  <si>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</si>
  <si>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</si>
  <si>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</si>
  <si>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</si>
  <si>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</si>
  <si>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</si>
  <si>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</si>
  <si>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</si>
  <si>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</si>
  <si>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</si>
  <si>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</si>
  <si>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</si>
  <si>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</si>
  <si>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</si>
  <si>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</si>
  <si>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</si>
  <si>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</si>
  <si>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</si>
  <si>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</si>
  <si>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</si>
  <si>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</si>
  <si>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</si>
  <si>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</si>
  <si>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</si>
  <si>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</si>
  <si>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</si>
  <si>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</si>
  <si>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</si>
  <si>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</si>
  <si>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</si>
  <si>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</si>
  <si>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</si>
  <si>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</si>
  <si>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</si>
  <si>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</si>
  <si>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</si>
  <si>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</si>
  <si>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</si>
  <si>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</si>
  <si>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</si>
  <si>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</si>
  <si>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</si>
  <si>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</si>
  <si>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</si>
  <si>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</si>
  <si>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</si>
  <si>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</si>
  <si>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</si>
  <si>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</si>
  <si>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</si>
  <si>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</si>
  <si>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</si>
  <si>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</si>
  <si>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</si>
  <si>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</si>
  <si>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</si>
  <si>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</si>
  <si>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</si>
  <si>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</si>
  <si>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</si>
  <si>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</si>
  <si>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</si>
  <si>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</si>
  <si>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</si>
  <si>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</si>
  <si>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</si>
  <si>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</si>
  <si>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</si>
  <si>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</si>
  <si>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</si>
  <si>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</si>
  <si>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</si>
  <si>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</si>
  <si>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</si>
  <si>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</si>
  <si>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</si>
  <si>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</si>
  <si>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</si>
  <si>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</si>
  <si>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</si>
  <si>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</si>
  <si>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</si>
  <si>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</si>
  <si>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</si>
  <si>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</si>
  <si>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</si>
  <si>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</si>
  <si>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</si>
  <si>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</si>
  <si>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</si>
  <si>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</si>
  <si>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</si>
  <si>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</si>
  <si>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</si>
  <si>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</si>
  <si>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</si>
  <si>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</si>
  <si>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</si>
  <si>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</si>
  <si>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</si>
  <si>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</si>
  <si>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</si>
  <si>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</si>
  <si>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</si>
  <si>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</si>
  <si>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</si>
  <si>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</si>
  <si>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</si>
  <si>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</si>
  <si>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</si>
  <si>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</si>
  <si>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</si>
  <si>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</si>
  <si>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</si>
  <si>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</si>
  <si>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</si>
  <si>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</si>
  <si>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</si>
  <si>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</si>
  <si>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</si>
  <si>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</si>
  <si>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</si>
  <si>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</si>
  <si>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</si>
  <si>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</si>
  <si>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</si>
  <si>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</si>
  <si>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</si>
  <si>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</si>
  <si>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</si>
  <si>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</si>
  <si>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</si>
  <si>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</si>
  <si>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</si>
  <si>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</si>
  <si>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</si>
  <si>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</si>
  <si>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</si>
  <si>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</si>
  <si>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</si>
  <si>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</si>
  <si>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</si>
  <si>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</si>
  <si>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</si>
  <si>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</si>
  <si>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</si>
  <si>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</si>
  <si>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</si>
  <si>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</si>
  <si>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</si>
  <si>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</si>
  <si>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</si>
  <si>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</si>
  <si>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</si>
  <si>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</si>
  <si>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</si>
  <si>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</si>
  <si>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</si>
  <si>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</si>
  <si>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</si>
  <si>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</si>
  <si>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</si>
  <si>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</si>
  <si>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</si>
  <si>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</si>
  <si>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</si>
  <si>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</si>
  <si>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</si>
  <si>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</si>
  <si>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</si>
  <si>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</si>
  <si>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</si>
  <si>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</si>
  <si>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</si>
  <si>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</si>
  <si>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</si>
  <si>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</si>
  <si>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</si>
  <si>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</si>
  <si>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</si>
  <si>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</si>
  <si>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</si>
  <si>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</si>
  <si>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</si>
  <si>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</si>
  <si>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</si>
  <si>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</si>
  <si>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</si>
  <si>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</si>
  <si>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</si>
  <si>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</si>
  <si>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</si>
  <si>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</si>
  <si>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</si>
  <si>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</si>
  <si>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</si>
  <si>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</si>
  <si>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</si>
  <si>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</si>
  <si>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</si>
  <si>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</si>
  <si>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</si>
  <si>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</si>
  <si>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</si>
  <si>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</si>
  <si>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</si>
  <si>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</si>
  <si>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</si>
  <si>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</si>
  <si>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</si>
  <si>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</si>
  <si>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</si>
  <si>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</si>
  <si>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</si>
  <si>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</si>
  <si>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</si>
  <si>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</si>
  <si>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</si>
  <si>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</si>
  <si>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</si>
  <si>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</si>
  <si>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</si>
  <si>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</si>
  <si>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</si>
  <si>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</si>
  <si>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</si>
  <si>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</si>
  <si>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</si>
  <si>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</si>
  <si>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</si>
  <si>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</si>
  <si>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</si>
  <si>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</si>
  <si>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</si>
  <si>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</si>
  <si>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</si>
  <si>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</si>
  <si>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</si>
  <si>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</si>
  <si>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</si>
  <si>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</si>
  <si>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</si>
  <si>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</si>
  <si>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</si>
  <si>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</si>
  <si>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</si>
  <si>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</si>
  <si>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</si>
  <si>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</si>
  <si>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</si>
  <si>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</si>
  <si>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</si>
  <si>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</si>
  <si>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</si>
  <si>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</si>
  <si>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</si>
  <si>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</si>
  <si>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</si>
  <si>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</si>
  <si>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</si>
  <si>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</si>
  <si>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</si>
  <si>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</si>
  <si>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</si>
  <si>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</si>
  <si>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</si>
  <si>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</si>
  <si>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</si>
  <si>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</si>
  <si>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</si>
  <si>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</si>
  <si>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</si>
  <si>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</si>
  <si>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</si>
  <si>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</si>
  <si>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</si>
  <si>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</si>
  <si>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</si>
  <si>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</si>
  <si>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</si>
  <si>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</si>
  <si>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</si>
  <si>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</si>
  <si>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</si>
  <si>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</si>
  <si>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</si>
  <si>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</si>
  <si>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</si>
  <si>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</si>
  <si>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</si>
  <si>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</si>
  <si>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</si>
  <si>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</si>
  <si>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</si>
  <si>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</si>
  <si>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</si>
  <si>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</si>
  <si>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</si>
  <si>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</si>
  <si>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</si>
  <si>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</si>
  <si>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</si>
  <si>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</si>
  <si>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</si>
  <si>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</si>
  <si>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</si>
  <si>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</si>
  <si>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</si>
  <si>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</si>
  <si>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</si>
  <si>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</si>
  <si>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</si>
  <si>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</si>
  <si>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</si>
  <si>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</si>
  <si>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</si>
  <si>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</si>
  <si>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</si>
  <si>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</si>
  <si>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</si>
  <si>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</si>
  <si>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</si>
  <si>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</si>
  <si>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</si>
  <si>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</si>
  <si>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</si>
  <si>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</si>
  <si>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</si>
  <si>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</si>
  <si>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</si>
  <si>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</si>
  <si>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</si>
  <si>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</si>
  <si>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</si>
  <si>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</si>
  <si>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</si>
  <si>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</si>
  <si>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</si>
  <si>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</si>
  <si>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</si>
  <si>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</si>
  <si>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</si>
  <si>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</si>
  <si>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</si>
  <si>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</si>
  <si>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</si>
  <si>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</si>
  <si>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</si>
  <si>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</si>
  <si>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</si>
  <si>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</si>
  <si>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</si>
  <si>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</si>
  <si>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</si>
  <si>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</si>
  <si>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</si>
  <si>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</si>
  <si>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</si>
  <si>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</si>
  <si>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</si>
  <si>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</si>
  <si>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</si>
  <si>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</si>
  <si>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</si>
  <si>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</si>
  <si>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</si>
  <si>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</si>
  <si>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</si>
  <si>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</si>
  <si>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</si>
  <si>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</si>
  <si>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</si>
  <si>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</si>
  <si>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</si>
  <si>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</si>
  <si>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</si>
  <si>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</si>
  <si>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</si>
  <si>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</si>
  <si>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</si>
  <si>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</si>
  <si>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</si>
  <si>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</si>
  <si>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</si>
  <si>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</si>
  <si>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</si>
  <si>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</si>
  <si>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</si>
  <si>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</si>
  <si>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</si>
  <si>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</si>
  <si>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</si>
  <si>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</si>
  <si>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</si>
  <si>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</si>
  <si>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</si>
  <si>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</si>
  <si>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</si>
  <si>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</si>
  <si>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</si>
  <si>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</si>
  <si>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</si>
  <si>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</si>
  <si>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</si>
  <si>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</si>
  <si>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</si>
  <si>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</si>
  <si>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</si>
  <si>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</si>
  <si>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</si>
  <si>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</si>
  <si>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</si>
  <si>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</si>
  <si>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</si>
  <si>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</si>
  <si>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</si>
  <si>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</si>
  <si>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</si>
  <si>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</si>
  <si>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</si>
  <si>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</si>
  <si>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</si>
  <si>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</si>
  <si>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</si>
  <si>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</si>
  <si>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</si>
  <si>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</si>
  <si>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</si>
  <si>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</si>
  <si>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</si>
  <si>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</si>
  <si>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</si>
  <si>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</si>
  <si>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</si>
  <si>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</si>
  <si>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</si>
  <si>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</si>
  <si>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</si>
  <si>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</si>
  <si>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</si>
  <si>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</si>
  <si>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</si>
  <si>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</si>
  <si>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</si>
  <si>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</si>
  <si>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</si>
  <si>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</si>
  <si>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</si>
  <si>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</si>
  <si>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</si>
  <si>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</si>
  <si>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</si>
  <si>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</si>
  <si>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</si>
  <si>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</si>
  <si>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</si>
  <si>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</si>
  <si>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</si>
  <si>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</si>
  <si>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</si>
  <si>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</si>
  <si>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</si>
  <si>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</si>
  <si>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</si>
  <si>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</si>
  <si>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</si>
  <si>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</si>
  <si>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</si>
  <si>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</si>
  <si>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</si>
  <si>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</si>
  <si>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</si>
  <si>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</si>
  <si>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</si>
  <si>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</si>
  <si>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</si>
  <si>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</si>
  <si>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</si>
  <si>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</si>
  <si>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</si>
  <si>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</si>
  <si>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</si>
  <si>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</si>
  <si>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</si>
  <si>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</si>
  <si>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</si>
  <si>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</si>
  <si>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</si>
  <si>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</si>
  <si>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</si>
  <si>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</si>
  <si>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</si>
  <si>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</si>
  <si>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</si>
  <si>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</si>
  <si>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</si>
  <si>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</si>
  <si>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</si>
  <si>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</si>
  <si>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</si>
  <si>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</si>
  <si>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</si>
  <si>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</si>
  <si>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</si>
  <si>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</si>
  <si>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</si>
  <si>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</si>
  <si>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</si>
  <si>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</si>
  <si>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</si>
  <si>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</si>
  <si>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</si>
  <si>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</si>
  <si>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</si>
  <si>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</si>
  <si>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</si>
  <si>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</si>
  <si>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</si>
  <si>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</si>
  <si>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</si>
  <si>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</si>
  <si>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</si>
  <si>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</si>
  <si>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</si>
  <si>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</si>
  <si>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</si>
  <si>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</si>
  <si>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</si>
  <si>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</si>
  <si>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</si>
  <si>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</si>
  <si>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</si>
  <si>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</si>
  <si>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</si>
  <si>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</si>
  <si>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</si>
  <si>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</si>
  <si>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</si>
  <si>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</si>
  <si>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</si>
  <si>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</si>
  <si>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</si>
  <si>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</si>
  <si>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</si>
  <si>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</si>
  <si>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</si>
  <si>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</si>
  <si>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</si>
  <si>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</si>
  <si>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</si>
  <si>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</si>
  <si>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</si>
  <si>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</si>
  <si>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</si>
  <si>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</si>
  <si>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</si>
  <si>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</si>
  <si>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</si>
  <si>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</si>
  <si>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</si>
  <si>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</si>
  <si>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</si>
  <si>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</si>
  <si>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</si>
  <si>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</si>
  <si>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</si>
  <si>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</si>
  <si>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</si>
  <si>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</si>
  <si>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</si>
  <si>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</si>
  <si>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</si>
  <si>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</si>
  <si>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</si>
  <si>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</si>
  <si>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</si>
  <si>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</si>
  <si>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</si>
  <si>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</si>
  <si>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</si>
  <si>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</si>
  <si>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</si>
  <si>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</si>
  <si>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</si>
  <si>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</si>
  <si>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</si>
  <si>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</si>
  <si>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</si>
  <si>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</si>
  <si>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</si>
  <si>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</si>
  <si>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</si>
  <si>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</si>
  <si>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</si>
  <si>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</si>
  <si>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</si>
  <si>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</si>
  <si>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</si>
  <si>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</si>
  <si>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</si>
  <si>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</si>
  <si>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</si>
  <si>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</si>
  <si>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</si>
  <si>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</si>
  <si>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</si>
  <si>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</si>
  <si>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</si>
  <si>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</si>
  <si>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</si>
  <si>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</si>
  <si>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</si>
  <si>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</si>
  <si>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</si>
  <si>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</si>
  <si>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</si>
  <si>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</si>
  <si>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</si>
  <si>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</si>
  <si>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</si>
  <si>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</si>
  <si>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</si>
  <si>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</si>
  <si>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</si>
  <si>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</si>
  <si>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</si>
  <si>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</si>
  <si>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</si>
  <si>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</si>
  <si>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</si>
  <si>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</si>
  <si>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</si>
  <si>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</si>
  <si>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</si>
  <si>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</si>
  <si>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</si>
  <si>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</si>
  <si>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</si>
  <si>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</si>
  <si>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</si>
  <si>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</si>
  <si>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</si>
  <si>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</si>
  <si>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</si>
  <si>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</si>
  <si>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</si>
  <si>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</si>
  <si>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</si>
  <si>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</si>
  <si>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</si>
  <si>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</si>
  <si>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</si>
  <si>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</si>
  <si>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</si>
  <si>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</si>
  <si>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</si>
  <si>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</si>
  <si>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</si>
  <si>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</si>
  <si>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</si>
  <si>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</si>
  <si>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</si>
  <si>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</si>
  <si>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</si>
  <si>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</si>
  <si>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</si>
  <si>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</si>
  <si>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</si>
  <si>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</si>
  <si>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</si>
  <si>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</si>
  <si>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</si>
  <si>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</si>
  <si>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</si>
  <si>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</si>
  <si>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</si>
  <si>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</si>
  <si>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</si>
  <si>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</si>
  <si>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</si>
  <si>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</si>
  <si>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</si>
  <si>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</si>
  <si>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</si>
  <si>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</si>
  <si>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</si>
  <si>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</si>
  <si>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</si>
  <si>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</si>
  <si>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</si>
  <si>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</si>
  <si>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</si>
  <si>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</si>
  <si>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</si>
  <si>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</si>
  <si>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</si>
  <si>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</si>
  <si>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</si>
  <si>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</si>
  <si>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</si>
  <si>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</si>
  <si>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</si>
  <si>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</si>
  <si>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</si>
  <si>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</si>
  <si>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</si>
  <si>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</si>
  <si>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</si>
  <si>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</si>
  <si>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</si>
  <si>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</si>
  <si>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</si>
  <si>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</si>
  <si>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</si>
  <si>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</si>
  <si>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</si>
  <si>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</si>
  <si>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</si>
  <si>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</si>
  <si>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</si>
  <si>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</si>
  <si>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</si>
  <si>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</si>
  <si>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</si>
  <si>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</si>
  <si>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</si>
  <si>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</si>
  <si>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</si>
  <si>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</si>
  <si>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</si>
  <si>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</si>
  <si>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</si>
  <si>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</si>
  <si>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</si>
  <si>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</si>
  <si>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</si>
  <si>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</si>
  <si>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</si>
  <si>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</si>
  <si>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</si>
  <si>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</si>
  <si>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</si>
  <si>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</si>
  <si>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</si>
  <si>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</si>
  <si>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</si>
  <si>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</si>
  <si>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</si>
  <si>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</si>
  <si>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</si>
  <si>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</si>
  <si>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</si>
  <si>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</si>
  <si>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</si>
  <si>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</si>
  <si>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</si>
  <si>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</si>
  <si>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</si>
  <si>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</si>
  <si>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</si>
  <si>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</si>
  <si>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</si>
  <si>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</si>
  <si>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</si>
  <si>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</si>
  <si>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</si>
  <si>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</si>
  <si>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</si>
  <si>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</si>
  <si>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</si>
  <si>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</si>
  <si>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</si>
  <si>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</si>
  <si>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</si>
  <si>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</si>
  <si>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</si>
  <si>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</si>
  <si>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</si>
  <si>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</si>
  <si>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</si>
  <si>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</si>
  <si>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</si>
  <si>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</si>
  <si>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</si>
  <si>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</si>
  <si>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</si>
  <si>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</si>
  <si>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</si>
  <si>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</si>
  <si>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</si>
  <si>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</si>
  <si>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</si>
  <si>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</si>
  <si>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</si>
  <si>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</si>
  <si>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</si>
  <si>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</si>
  <si>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</si>
  <si>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</si>
  <si>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</si>
  <si>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</si>
  <si>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</si>
  <si>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</si>
  <si>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</si>
  <si>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</si>
  <si>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</si>
  <si>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</si>
  <si>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</si>
  <si>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</si>
  <si>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</si>
  <si>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</si>
  <si>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</si>
  <si>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</si>
  <si>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</si>
  <si>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</si>
  <si>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</si>
  <si>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</si>
  <si>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</si>
  <si>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</si>
  <si>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</si>
  <si>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</si>
  <si>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</si>
  <si>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</si>
  <si>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</si>
  <si>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</si>
  <si>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</si>
  <si>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</si>
  <si>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</si>
  <si>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</si>
  <si>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</si>
  <si>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</si>
  <si>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</si>
  <si>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</si>
  <si>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</si>
  <si>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</si>
  <si>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</si>
  <si>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</si>
  <si>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</si>
  <si>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</si>
  <si>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</si>
  <si>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</si>
  <si>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</si>
  <si>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</si>
  <si>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</si>
  <si>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</si>
  <si>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</si>
  <si>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</si>
  <si>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</si>
  <si>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</si>
  <si>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</si>
  <si>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</si>
  <si>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</si>
  <si>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</si>
  <si>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</si>
  <si>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</si>
  <si>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</si>
  <si>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</si>
  <si>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</si>
  <si>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</si>
  <si>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</si>
  <si>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</si>
  <si>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</si>
  <si>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</si>
  <si>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</si>
  <si>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</si>
  <si>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</si>
  <si>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</si>
  <si>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</si>
  <si>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</si>
  <si>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</si>
  <si>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</si>
  <si>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</si>
  <si>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</si>
  <si>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</si>
  <si>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</si>
  <si>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</si>
  <si>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</si>
  <si>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</si>
  <si>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</si>
  <si>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</si>
  <si>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</si>
  <si>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</si>
  <si>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</si>
  <si>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</si>
  <si>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</si>
  <si>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</si>
  <si>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</si>
  <si>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</si>
  <si>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</si>
  <si>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</si>
  <si>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</si>
  <si>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</si>
  <si>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</si>
  <si>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</si>
  <si>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</si>
  <si>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</si>
  <si>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</si>
  <si>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</si>
  <si>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</si>
  <si>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</si>
  <si>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</si>
  <si>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</si>
  <si>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</si>
  <si>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</si>
  <si>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</si>
  <si>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</si>
  <si>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</si>
  <si>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</si>
  <si>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</si>
  <si>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</si>
  <si>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</si>
  <si>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</si>
  <si>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</si>
  <si>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</si>
  <si>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</si>
  <si>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</si>
  <si>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</si>
  <si>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</si>
  <si>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</si>
  <si>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</si>
  <si>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</si>
  <si>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</si>
  <si>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</si>
  <si>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</si>
  <si>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</si>
  <si>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</si>
  <si>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</si>
  <si>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</si>
  <si>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</si>
  <si>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</si>
  <si>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</si>
  <si>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</si>
  <si>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</si>
  <si>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</si>
  <si>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</si>
  <si>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</si>
  <si>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</si>
  <si>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</si>
  <si>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</si>
  <si>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</si>
  <si>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</si>
  <si>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</si>
  <si>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</si>
  <si>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</si>
  <si>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</si>
  <si>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</si>
  <si>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</si>
  <si>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</si>
  <si>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</si>
  <si>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</si>
  <si>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</si>
  <si>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</si>
  <si>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</si>
  <si>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</si>
  <si>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</si>
  <si>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</si>
  <si>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</si>
  <si>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</si>
  <si>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</si>
  <si>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</si>
  <si>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</si>
  <si>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</si>
  <si>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</si>
  <si>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</si>
  <si>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</si>
  <si>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</si>
  <si>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</si>
  <si>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</si>
  <si>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</si>
  <si>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</si>
  <si>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</si>
  <si>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</si>
  <si>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</si>
  <si>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</si>
  <si>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</si>
  <si>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</si>
  <si>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</si>
  <si>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</si>
  <si>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</si>
  <si>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</si>
  <si>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</si>
  <si>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</si>
  <si>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</si>
  <si>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</si>
  <si>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</si>
  <si>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</si>
  <si>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</si>
  <si>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</si>
  <si>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</si>
  <si>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</si>
  <si>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</si>
  <si>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</si>
  <si>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</si>
  <si>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</si>
  <si>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</si>
  <si>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</si>
  <si>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</si>
  <si>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</si>
  <si>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</si>
  <si>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</si>
  <si>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</si>
  <si>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</si>
  <si>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</si>
  <si>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</si>
  <si>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</si>
  <si>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</si>
  <si>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</si>
  <si>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</si>
  <si>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</si>
  <si>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</si>
  <si>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</si>
  <si>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</si>
  <si>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</si>
  <si>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</si>
  <si>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</si>
  <si>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</si>
  <si>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</si>
  <si>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</si>
  <si>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</si>
  <si>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</si>
  <si>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</si>
  <si>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</si>
  <si>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</si>
  <si>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</si>
  <si>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</si>
  <si>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</si>
  <si>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</si>
  <si>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</si>
  <si>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</si>
  <si>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</si>
  <si>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</si>
  <si>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</si>
  <si>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</si>
  <si>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</si>
  <si>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</si>
  <si>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</si>
  <si>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</si>
  <si>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</si>
  <si>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</si>
  <si>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</si>
  <si>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</si>
  <si>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</si>
  <si>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</si>
  <si>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</si>
  <si>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</si>
  <si>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</si>
  <si>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</si>
  <si>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</si>
  <si>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</si>
  <si>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</si>
  <si>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</si>
  <si>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</si>
  <si>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</si>
  <si>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</si>
  <si>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</si>
  <si>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</si>
  <si>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</si>
  <si>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</si>
  <si>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</si>
  <si>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</si>
  <si>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</si>
  <si>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</si>
  <si>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</si>
  <si>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</si>
  <si>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</si>
  <si>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</si>
  <si>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</si>
  <si>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</si>
  <si>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</si>
  <si>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</si>
  <si>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</si>
  <si>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</si>
  <si>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</si>
  <si>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</si>
  <si>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</si>
  <si>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</si>
  <si>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</si>
  <si>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</si>
  <si>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</si>
  <si>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</si>
  <si>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</si>
  <si>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</si>
  <si>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</si>
  <si>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</si>
  <si>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</si>
  <si>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</si>
  <si>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</si>
  <si>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</si>
  <si>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</si>
  <si>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</si>
  <si>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</si>
  <si>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</si>
  <si>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</si>
  <si>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</si>
  <si>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</si>
  <si>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</si>
  <si>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</si>
  <si>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</si>
  <si>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</si>
  <si>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</si>
  <si>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</si>
  <si>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</si>
  <si>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</si>
  <si>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</si>
  <si>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</si>
  <si>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</si>
  <si>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</si>
  <si>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</si>
  <si>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</si>
  <si>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</si>
  <si>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</si>
  <si>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</si>
  <si>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</si>
  <si>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</si>
  <si>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</si>
  <si>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</si>
  <si>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</si>
  <si>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</si>
  <si>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</si>
  <si>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</si>
  <si>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</si>
  <si>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</si>
  <si>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</si>
  <si>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</si>
  <si>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</si>
  <si>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</si>
  <si>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</si>
  <si>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</si>
  <si>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</si>
  <si>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</si>
  <si>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</si>
  <si>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</si>
  <si>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</si>
  <si>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</si>
  <si>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</si>
  <si>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</si>
  <si>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</si>
  <si>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</si>
  <si>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</si>
  <si>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</si>
  <si>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</si>
  <si>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</si>
  <si>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</si>
  <si>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</si>
  <si>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</si>
  <si>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</si>
  <si>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</si>
  <si>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</si>
  <si>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</si>
  <si>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</si>
  <si>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</si>
  <si>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</si>
  <si>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</si>
  <si>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</si>
  <si>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</si>
  <si>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</si>
  <si>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</si>
  <si>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</si>
  <si>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</si>
  <si>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</si>
  <si>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</si>
  <si>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</si>
  <si>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</si>
  <si>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</si>
  <si>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</si>
  <si>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</si>
  <si>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</si>
  <si>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</si>
  <si>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</si>
  <si>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</si>
  <si>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</si>
  <si>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</si>
  <si>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</si>
  <si>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</si>
  <si>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</si>
  <si>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</si>
  <si>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</si>
  <si>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</si>
  <si>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</si>
  <si>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</si>
  <si>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</si>
  <si>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</si>
  <si>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</si>
  <si>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</si>
  <si>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</si>
  <si>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</si>
  <si>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</si>
  <si>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</si>
  <si>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</si>
  <si>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</si>
  <si>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</si>
  <si>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</si>
  <si>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</si>
  <si>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</si>
  <si>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</si>
  <si>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</si>
  <si>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</si>
  <si>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</si>
  <si>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</si>
  <si>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</si>
  <si>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</si>
  <si>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</si>
  <si>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</si>
  <si>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</si>
  <si>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</si>
  <si>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</si>
  <si>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</si>
  <si>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</si>
  <si>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</si>
  <si>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</si>
  <si>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</si>
  <si>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</si>
  <si>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</si>
  <si>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</si>
  <si>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</si>
  <si>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</si>
  <si>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</si>
  <si>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</si>
  <si>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</si>
  <si>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</si>
  <si>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</si>
  <si>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</si>
  <si>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</si>
  <si>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</si>
  <si>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</si>
  <si>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</si>
  <si>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</si>
  <si>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</si>
  <si>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</si>
  <si>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</si>
  <si>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</si>
  <si>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</si>
  <si>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</si>
  <si>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</si>
  <si>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</si>
  <si>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</si>
  <si>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</si>
  <si>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</si>
  <si>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</si>
  <si>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</si>
  <si>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</si>
  <si>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</si>
  <si>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</si>
  <si>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</si>
  <si>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</si>
  <si>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</si>
  <si>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</si>
  <si>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</si>
  <si>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</si>
  <si>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</si>
  <si>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</si>
  <si>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</si>
  <si>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</si>
  <si>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</si>
  <si>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</si>
  <si>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</si>
  <si>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</si>
  <si>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</si>
  <si>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</si>
  <si>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</si>
  <si>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</si>
  <si>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</si>
  <si>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</si>
  <si>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</si>
  <si>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</si>
  <si>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</si>
  <si>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</si>
  <si>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</si>
  <si>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</si>
  <si>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</si>
  <si>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</si>
  <si>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</si>
  <si>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</si>
  <si>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</si>
  <si>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</si>
  <si>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</si>
  <si>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</si>
  <si>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</si>
  <si>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</si>
  <si>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</si>
  <si>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</si>
  <si>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</si>
  <si>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</si>
  <si>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</si>
  <si>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</si>
  <si>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</si>
  <si>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</si>
  <si>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</si>
  <si>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</si>
  <si>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</si>
  <si>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</si>
  <si>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</si>
  <si>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</si>
  <si>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</si>
  <si>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</si>
  <si>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</si>
  <si>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</si>
  <si>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</si>
  <si>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</si>
  <si>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</si>
  <si>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</si>
  <si>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</si>
  <si>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</si>
  <si>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</si>
  <si>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</si>
  <si>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</si>
  <si>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</si>
  <si>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</si>
  <si>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</si>
  <si>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</si>
  <si>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</si>
  <si>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</si>
  <si>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</si>
  <si>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</si>
  <si>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</si>
  <si>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</si>
  <si>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</si>
  <si>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</si>
  <si>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</si>
  <si>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</si>
  <si>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</si>
  <si>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</si>
  <si>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</si>
  <si>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</si>
  <si>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</si>
  <si>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</si>
  <si>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</si>
  <si>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</si>
  <si>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</si>
  <si>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</si>
  <si>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</si>
  <si>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</si>
  <si>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</si>
  <si>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</si>
  <si>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</si>
  <si>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</si>
  <si>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</si>
  <si>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</si>
  <si>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</si>
  <si>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</si>
  <si>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</si>
  <si>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</si>
  <si>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</si>
  <si>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</si>
  <si>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</si>
  <si>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</si>
  <si>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</si>
  <si>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</si>
  <si>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</si>
  <si>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</si>
  <si>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</si>
  <si>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</si>
  <si>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</si>
  <si>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</si>
  <si>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</si>
  <si>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</si>
  <si>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</si>
  <si>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</si>
  <si>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</si>
  <si>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</si>
  <si>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</si>
  <si>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</si>
  <si>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</si>
  <si>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</si>
  <si>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</si>
  <si>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</si>
  <si>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</si>
  <si>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</si>
  <si>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</si>
  <si>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</si>
  <si>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</si>
  <si>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</si>
  <si>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</si>
  <si>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</si>
  <si>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</si>
  <si>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</si>
  <si>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</si>
  <si>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</si>
  <si>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</si>
  <si>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</si>
  <si>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</si>
  <si>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</si>
  <si>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</si>
  <si>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</si>
  <si>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</si>
  <si>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</si>
  <si>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</si>
  <si>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</si>
  <si>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</si>
  <si>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</si>
  <si>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</si>
  <si>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</si>
  <si>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</si>
  <si>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</si>
  <si>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</si>
  <si>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</si>
  <si>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</si>
  <si>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</si>
  <si>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</si>
  <si>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</si>
  <si>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</si>
  <si>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</si>
  <si>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</si>
  <si>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</si>
  <si>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</si>
  <si>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</si>
  <si>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</si>
  <si>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</si>
  <si>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</si>
  <si>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</si>
  <si>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</si>
  <si>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</si>
  <si>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</si>
  <si>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</si>
  <si>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</si>
  <si>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</si>
  <si>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</si>
  <si>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</si>
  <si>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</si>
  <si>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</si>
  <si>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</si>
  <si>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</si>
  <si>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</si>
  <si>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</si>
  <si>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</si>
  <si>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</si>
  <si>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</si>
  <si>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</si>
  <si>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</si>
  <si>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</si>
  <si>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</si>
  <si>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</si>
  <si>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</si>
  <si>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</si>
  <si>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</si>
  <si>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</si>
  <si>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</si>
  <si>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</si>
  <si>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</si>
  <si>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</si>
  <si>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</si>
  <si>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</si>
  <si>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</si>
  <si>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</si>
  <si>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</si>
  <si>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</si>
  <si>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</si>
  <si>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</si>
  <si>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</si>
  <si>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</si>
  <si>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</si>
  <si>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</si>
  <si>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</si>
  <si>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</si>
  <si>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</si>
  <si>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</si>
  <si>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</si>
  <si>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</si>
  <si>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</si>
  <si>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</si>
  <si>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</si>
  <si>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</si>
  <si>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</si>
  <si>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</si>
  <si>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</si>
  <si>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</si>
  <si>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</si>
  <si>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</si>
  <si>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</si>
  <si>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</si>
  <si>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</si>
  <si>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</si>
  <si>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</si>
  <si>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</si>
  <si>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</si>
  <si>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</si>
  <si>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</si>
  <si>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</si>
  <si>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</si>
  <si>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</si>
  <si>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</si>
  <si>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</si>
  <si>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</si>
  <si>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</si>
  <si>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</si>
  <si>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</si>
  <si>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</si>
  <si>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</si>
  <si>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</si>
  <si>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</si>
  <si>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</si>
  <si>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</si>
  <si>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</si>
  <si>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</si>
  <si>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</si>
  <si>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</si>
  <si>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</si>
  <si>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</si>
  <si>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</si>
  <si>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</si>
  <si>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</si>
  <si>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</si>
  <si>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</si>
  <si>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</si>
  <si>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</si>
  <si>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</si>
  <si>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</si>
  <si>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</si>
  <si>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</si>
  <si>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</si>
  <si>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</si>
  <si>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</si>
  <si>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</si>
  <si>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</si>
  <si>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</si>
  <si>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</si>
  <si>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</si>
  <si>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</si>
  <si>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</si>
  <si>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</si>
  <si>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</si>
  <si>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</si>
  <si>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</si>
  <si>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</si>
  <si>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</si>
  <si>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</si>
  <si>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</si>
  <si>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</si>
  <si>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</si>
  <si>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</si>
  <si>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</si>
  <si>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</si>
  <si>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</si>
  <si>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</si>
  <si>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</si>
  <si>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</si>
  <si>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</si>
  <si>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</si>
  <si>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</si>
  <si>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</si>
  <si>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</si>
  <si>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</si>
  <si>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</si>
  <si>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</si>
  <si>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</si>
  <si>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</si>
  <si>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</si>
  <si>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</si>
  <si>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</si>
  <si>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</si>
  <si>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</si>
  <si>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</si>
  <si>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</si>
  <si>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</si>
  <si>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</si>
  <si>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</si>
  <si>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</si>
  <si>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</si>
  <si>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</si>
  <si>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</si>
  <si>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</si>
  <si>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</si>
  <si>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</si>
  <si>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</si>
  <si>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</si>
  <si>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</si>
  <si>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</si>
  <si>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</si>
  <si>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</si>
  <si>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</si>
  <si>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</si>
  <si>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</si>
  <si>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</si>
  <si>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</si>
  <si>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</si>
  <si>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</si>
  <si>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</si>
  <si>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</si>
  <si>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</si>
  <si>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</si>
  <si>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</si>
  <si>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</si>
  <si>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</si>
  <si>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</si>
  <si>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</si>
  <si>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</si>
  <si>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</si>
  <si>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</si>
  <si>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</si>
  <si>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</si>
  <si>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</si>
  <si>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</si>
  <si>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</si>
  <si>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</si>
  <si>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</si>
  <si>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</si>
  <si>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</si>
  <si>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</si>
  <si>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</si>
  <si>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</si>
  <si>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</si>
  <si>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</si>
  <si>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</si>
  <si>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</si>
  <si>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</si>
  <si>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</si>
  <si>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</si>
  <si>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</si>
  <si>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</si>
  <si>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</si>
  <si>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</si>
  <si>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</si>
  <si>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</si>
  <si>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</si>
  <si>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</si>
  <si>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</si>
  <si>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</si>
  <si>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</si>
  <si>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</si>
  <si>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</si>
  <si>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</si>
  <si>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</si>
  <si>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</si>
  <si>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</si>
  <si>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</si>
  <si>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</si>
  <si>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</si>
  <si>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</si>
  <si>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</si>
  <si>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</si>
  <si>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</si>
  <si>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</si>
  <si>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</si>
  <si>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</si>
  <si>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</si>
  <si>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</si>
  <si>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</si>
  <si>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</si>
  <si>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</si>
  <si>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</si>
  <si>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</si>
  <si>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</si>
  <si>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</si>
  <si>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</si>
  <si>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</si>
  <si>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</si>
  <si>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</si>
  <si>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</si>
  <si>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</si>
  <si>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</si>
  <si>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</si>
  <si>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</si>
  <si>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</si>
  <si>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</si>
  <si>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</si>
  <si>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</si>
  <si>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</si>
  <si>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</si>
  <si>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</si>
  <si>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</si>
  <si>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</si>
  <si>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</si>
  <si>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</si>
  <si>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</si>
  <si>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</si>
  <si>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</si>
  <si>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</si>
  <si>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</si>
  <si>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</si>
  <si>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</si>
  <si>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</si>
  <si>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</si>
  <si>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</si>
  <si>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</si>
  <si>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</si>
  <si>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</si>
  <si>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</si>
  <si>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</si>
  <si>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</si>
  <si>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</si>
  <si>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</si>
  <si>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</si>
  <si>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</si>
  <si>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</si>
  <si>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</si>
  <si>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</si>
  <si>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</si>
  <si>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</si>
  <si>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</si>
  <si>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</si>
  <si>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</si>
  <si>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</si>
  <si>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</si>
  <si>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</si>
  <si>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</si>
  <si>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</si>
  <si>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</si>
  <si>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</si>
  <si>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</si>
  <si>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</si>
  <si>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</si>
  <si>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</si>
  <si>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</si>
  <si>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</si>
  <si>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</si>
  <si>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</si>
  <si>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</si>
  <si>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</si>
  <si>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</si>
  <si>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</si>
  <si>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</si>
  <si>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</si>
  <si>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</si>
  <si>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</si>
  <si>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</si>
  <si>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</si>
  <si>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</si>
  <si>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</si>
  <si>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</si>
  <si>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</si>
  <si>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</si>
  <si>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</si>
  <si>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</si>
  <si>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</si>
  <si>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</si>
  <si>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</si>
  <si>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</si>
  <si>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</si>
  <si>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</si>
  <si>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</si>
  <si>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</si>
  <si>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</si>
  <si>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</si>
  <si>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</si>
  <si>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</si>
  <si>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</si>
  <si>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</si>
  <si>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</si>
  <si>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</si>
  <si>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</si>
  <si>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</si>
  <si>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</si>
  <si>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</si>
  <si>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</si>
  <si>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</si>
  <si>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</si>
  <si>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</si>
  <si>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</si>
  <si>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</si>
  <si>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</si>
  <si>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</si>
  <si>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</si>
  <si>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</si>
  <si>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</si>
  <si>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</si>
  <si>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</si>
  <si>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</si>
  <si>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</si>
  <si>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</si>
  <si>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</si>
  <si>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</si>
  <si>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</si>
  <si>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</si>
  <si>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</si>
  <si>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</si>
  <si>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</si>
  <si>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</si>
  <si>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</si>
  <si>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</si>
  <si>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</si>
  <si>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</si>
  <si>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</si>
  <si>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</si>
  <si>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</si>
  <si>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</si>
  <si>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</si>
  <si>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</si>
  <si>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</si>
  <si>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</si>
  <si>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</si>
  <si>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</si>
  <si>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</si>
  <si>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</si>
  <si>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</si>
  <si>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</si>
  <si>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</si>
  <si>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</si>
  <si>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</si>
  <si>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</si>
  <si>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</si>
  <si>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</si>
  <si>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</si>
  <si>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</si>
  <si>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</si>
  <si>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</si>
  <si>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</si>
  <si>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</si>
  <si>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</si>
  <si>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</si>
  <si>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</si>
  <si>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</si>
  <si>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</si>
  <si>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</si>
  <si>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</si>
  <si>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</si>
  <si>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</si>
  <si>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</si>
  <si>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</si>
  <si>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</si>
  <si>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</si>
  <si>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</si>
  <si>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</si>
  <si>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</si>
  <si>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</si>
  <si>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</si>
  <si>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</si>
  <si>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</si>
  <si>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</si>
  <si>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</si>
  <si>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</si>
  <si>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</si>
  <si>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</si>
  <si>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</si>
  <si>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</si>
  <si>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</si>
  <si>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</si>
  <si>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</si>
  <si>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</si>
  <si>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</si>
  <si>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</si>
  <si>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</si>
  <si>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</si>
  <si>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</si>
  <si>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</si>
  <si>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</si>
  <si>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</si>
  <si>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</si>
  <si>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</si>
  <si>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</si>
  <si>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</si>
  <si>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</si>
  <si>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</si>
  <si>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</si>
  <si>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</si>
  <si>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</si>
  <si>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</si>
  <si>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</si>
  <si>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</si>
  <si>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</si>
  <si>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</si>
  <si>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</si>
  <si>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</si>
  <si>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</si>
  <si>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</si>
  <si>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</si>
  <si>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</si>
  <si>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</si>
  <si>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</si>
  <si>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</si>
  <si>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</si>
  <si>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</si>
  <si>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</si>
  <si>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</si>
  <si>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</si>
  <si>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</si>
  <si>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</si>
  <si>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</si>
  <si>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</si>
  <si>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</si>
  <si>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</si>
  <si>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</si>
  <si>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</si>
  <si>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</si>
  <si>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</si>
  <si>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</si>
  <si>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</si>
  <si>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</si>
  <si>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</si>
  <si>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</si>
  <si>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</si>
  <si>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</si>
  <si>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</si>
  <si>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</si>
  <si>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</si>
  <si>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</si>
  <si>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</si>
  <si>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</si>
  <si>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</si>
  <si>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</si>
  <si>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</si>
  <si>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</si>
  <si>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</si>
  <si>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</si>
  <si>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</si>
  <si>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</si>
  <si>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</si>
  <si>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</si>
  <si>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</si>
  <si>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</si>
  <si>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</si>
  <si>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</si>
  <si>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</si>
  <si>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</si>
  <si>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</si>
  <si>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</si>
  <si>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</si>
  <si>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</si>
  <si>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</si>
  <si>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</si>
  <si>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</si>
  <si>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</si>
  <si>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</si>
  <si>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</si>
  <si>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</si>
  <si>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</si>
  <si>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</si>
  <si>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</si>
  <si>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</si>
  <si>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</si>
  <si>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</si>
  <si>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</si>
  <si>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</si>
  <si>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</si>
  <si>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</si>
  <si>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</si>
  <si>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</si>
  <si>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</si>
  <si>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</si>
  <si>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</si>
  <si>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</si>
  <si>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</si>
  <si>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</si>
  <si>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</si>
  <si>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</si>
  <si>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</si>
  <si>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</si>
  <si>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</si>
  <si>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</si>
  <si>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</si>
  <si>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</si>
  <si>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</si>
  <si>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</si>
  <si>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</si>
  <si>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</si>
  <si>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</si>
  <si>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</si>
  <si>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</si>
  <si>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</si>
  <si>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</si>
  <si>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</si>
  <si>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</si>
  <si>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</si>
  <si>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</si>
  <si>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</si>
  <si>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</si>
  <si>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</si>
  <si>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</si>
  <si>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</si>
  <si>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</si>
  <si>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</si>
  <si>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</si>
  <si>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</si>
  <si>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</si>
  <si>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</si>
  <si>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</si>
  <si>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</si>
  <si>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</si>
  <si>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</si>
  <si>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</si>
  <si>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</si>
  <si>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</si>
  <si>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</si>
  <si>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</si>
  <si>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</si>
  <si>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</si>
  <si>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</si>
  <si>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</si>
  <si>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</si>
  <si>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</si>
  <si>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</si>
  <si>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</si>
  <si>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</si>
  <si>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</si>
  <si>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</si>
  <si>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</si>
  <si>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</si>
  <si>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</si>
  <si>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</si>
  <si>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</si>
  <si>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</si>
  <si>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</si>
  <si>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</si>
  <si>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</si>
  <si>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</si>
  <si>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</si>
  <si>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</si>
  <si>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</si>
  <si>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</si>
  <si>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</si>
  <si>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</si>
  <si>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</si>
  <si>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</si>
  <si>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</si>
  <si>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</si>
  <si>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</si>
  <si>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</si>
  <si>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</si>
  <si>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</si>
  <si>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</si>
  <si>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</si>
  <si>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</si>
  <si>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</si>
  <si>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</si>
  <si>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</si>
  <si>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</si>
  <si>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</si>
  <si>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</si>
  <si>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</si>
  <si>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</si>
  <si>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</si>
  <si>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</si>
  <si>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</si>
  <si>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</si>
  <si>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</si>
  <si>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</si>
  <si>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</si>
  <si>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</si>
  <si>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</si>
  <si>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</si>
  <si>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</si>
  <si>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</si>
  <si>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</si>
  <si>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</si>
  <si>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</si>
  <si>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</si>
  <si>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</si>
  <si>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</si>
  <si>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</si>
  <si>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</si>
  <si>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</si>
  <si>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</si>
  <si>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</si>
  <si>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</si>
  <si>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</si>
  <si>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</si>
  <si>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</si>
  <si>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</si>
  <si>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</si>
  <si>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</si>
  <si>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</si>
  <si>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</si>
  <si>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</si>
  <si>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</si>
  <si>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</si>
  <si>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</si>
  <si>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</si>
  <si>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</si>
  <si>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</si>
  <si>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</si>
  <si>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</si>
  <si>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</si>
  <si>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</si>
  <si>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</si>
  <si>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</si>
  <si>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</si>
  <si>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</si>
  <si>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</si>
  <si>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</si>
  <si>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</si>
  <si>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</si>
  <si>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</si>
  <si>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</si>
  <si>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</si>
  <si>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</si>
  <si>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</si>
  <si>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</si>
  <si>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</si>
  <si>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</si>
  <si>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</si>
  <si>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</si>
  <si>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</si>
  <si>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</si>
  <si>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</si>
  <si>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</si>
  <si>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</si>
  <si>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</si>
  <si>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</si>
  <si>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</si>
  <si>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</si>
  <si>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</si>
  <si>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</si>
  <si>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</si>
  <si>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</si>
  <si>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</si>
  <si>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</si>
  <si>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</si>
  <si>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</si>
  <si>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</si>
  <si>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</si>
  <si>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</si>
  <si>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</si>
  <si>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</si>
  <si>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</si>
  <si>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</si>
  <si>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</si>
  <si>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</si>
  <si>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</si>
  <si>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</si>
  <si>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</si>
  <si>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</si>
  <si>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</si>
  <si>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</si>
  <si>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</si>
  <si>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</si>
  <si>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</si>
  <si>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</si>
  <si>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</si>
  <si>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</si>
  <si>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</si>
  <si>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</si>
  <si>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</si>
  <si>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</si>
  <si>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</si>
  <si>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</si>
  <si>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</si>
  <si>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</si>
  <si>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</si>
  <si>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</si>
  <si>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</si>
  <si>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</si>
  <si>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</si>
  <si>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</si>
  <si>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</si>
  <si>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</si>
  <si>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</si>
  <si>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</si>
  <si>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</si>
  <si>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</si>
  <si>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</si>
  <si>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</si>
  <si>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</si>
  <si>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</si>
  <si>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</si>
  <si>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</si>
  <si>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</si>
  <si>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</si>
  <si>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</si>
  <si>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</si>
  <si>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</si>
  <si>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</si>
  <si>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</si>
  <si>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</si>
  <si>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</si>
  <si>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</si>
  <si>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</si>
  <si>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</si>
  <si>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</si>
  <si>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</si>
  <si>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</si>
  <si>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</si>
  <si>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</si>
  <si>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</si>
  <si>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</si>
  <si>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</si>
  <si>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</si>
  <si>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</si>
  <si>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</si>
  <si>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</si>
  <si>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</si>
  <si>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</si>
  <si>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</si>
  <si>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</si>
  <si>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</si>
  <si>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</si>
  <si>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</si>
  <si>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</si>
  <si>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</si>
  <si>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</si>
  <si>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</si>
  <si>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</si>
  <si>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</si>
  <si>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</si>
  <si>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</si>
  <si>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</si>
  <si>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</si>
  <si>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</si>
  <si>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</si>
  <si>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</si>
  <si>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</si>
  <si>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</si>
  <si>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</si>
  <si>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</si>
  <si>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</si>
  <si>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</si>
  <si>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</si>
  <si>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</si>
  <si>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</si>
  <si>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</si>
  <si>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</si>
  <si>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</si>
  <si>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</si>
  <si>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</si>
  <si>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</si>
  <si>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</si>
  <si>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</si>
  <si>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</si>
  <si>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</si>
  <si>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</si>
  <si>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</si>
  <si>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</si>
  <si>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</si>
  <si>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</si>
  <si>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</si>
  <si>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</si>
  <si>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</si>
  <si>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</si>
  <si>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</si>
  <si>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</si>
  <si>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</si>
  <si>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</si>
  <si>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</si>
  <si>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</si>
  <si>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</si>
  <si>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</si>
  <si>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</si>
  <si>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</si>
  <si>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</si>
  <si>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</si>
  <si>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</si>
  <si>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</si>
  <si>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</si>
  <si>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</si>
  <si>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</si>
  <si>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</si>
  <si>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</si>
  <si>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</si>
  <si>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</si>
  <si>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</si>
  <si>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</si>
  <si>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</si>
  <si>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</si>
  <si>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</si>
  <si>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</si>
  <si>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</si>
  <si>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</si>
  <si>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</si>
  <si>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</si>
  <si>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</si>
  <si>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</si>
  <si>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</si>
  <si>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</si>
  <si>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</si>
  <si>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</si>
  <si>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</si>
  <si>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</si>
  <si>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</si>
  <si>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</si>
  <si>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</si>
  <si>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</si>
  <si>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</si>
  <si>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</si>
  <si>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</si>
  <si>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</si>
  <si>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</si>
  <si>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</si>
  <si>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</si>
  <si>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</si>
  <si>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</si>
  <si>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</si>
  <si>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</si>
  <si>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</si>
  <si>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</si>
  <si>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</si>
  <si>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</si>
  <si>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</si>
  <si>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</si>
  <si>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</si>
  <si>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</si>
  <si>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</si>
  <si>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</si>
  <si>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</si>
  <si>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</si>
  <si>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</si>
  <si>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</si>
  <si>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</si>
  <si>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</si>
  <si>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</si>
  <si>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</si>
  <si>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</si>
  <si>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</si>
  <si>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</si>
  <si>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</si>
  <si>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</si>
  <si>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</si>
  <si>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</si>
  <si>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</si>
  <si>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</si>
  <si>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</si>
  <si>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</si>
  <si>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</si>
  <si>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</si>
  <si>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</si>
  <si>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</si>
  <si>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</si>
  <si>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</si>
  <si>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</si>
  <si>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</si>
  <si>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</si>
  <si>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</si>
  <si>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</si>
  <si>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</si>
  <si>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</si>
  <si>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</si>
  <si>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</si>
  <si>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</si>
  <si>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</si>
  <si>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</si>
  <si>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</si>
  <si>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</si>
  <si>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</si>
  <si>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</si>
  <si>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</si>
  <si>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</si>
  <si>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</si>
  <si>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</si>
  <si>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</si>
  <si>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</si>
  <si>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</si>
  <si>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</si>
  <si>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</si>
  <si>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</si>
  <si>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</si>
  <si>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</si>
  <si>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</si>
  <si>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</si>
  <si>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</si>
  <si>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</si>
  <si>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</si>
  <si>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</si>
  <si>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</si>
  <si>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</si>
  <si>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</si>
  <si>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</si>
  <si>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</si>
  <si>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</si>
  <si>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</si>
  <si>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</si>
  <si>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</si>
  <si>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</si>
  <si>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</si>
  <si>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</si>
  <si>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</si>
  <si>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</si>
  <si>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</si>
  <si>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</si>
  <si>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</si>
  <si>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</si>
  <si>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</si>
  <si>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</si>
  <si>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</si>
  <si>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</si>
  <si>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</si>
  <si>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</si>
  <si>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</si>
  <si>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</si>
  <si>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</si>
  <si>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</si>
  <si>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</si>
  <si>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</si>
  <si>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</si>
  <si>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</si>
  <si>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</si>
  <si>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</si>
  <si>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</si>
  <si>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</si>
  <si>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</si>
  <si>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</si>
  <si>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</si>
  <si>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</si>
  <si>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</si>
  <si>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</si>
  <si>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</si>
  <si>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</si>
  <si>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</si>
  <si>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</si>
  <si>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</si>
  <si>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</si>
  <si>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</si>
  <si>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</si>
  <si>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</si>
  <si>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</si>
  <si>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</si>
  <si>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</si>
  <si>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</si>
  <si>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</si>
  <si>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</si>
  <si>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</si>
  <si>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</si>
  <si>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</si>
  <si>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</si>
  <si>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</si>
  <si>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</si>
  <si>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</si>
  <si>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</si>
  <si>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</si>
  <si>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</si>
  <si>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</si>
  <si>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</si>
  <si>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</si>
  <si>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</si>
  <si>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</si>
  <si>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</si>
  <si>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</si>
  <si>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</si>
  <si>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</si>
  <si>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</si>
  <si>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</si>
  <si>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</si>
  <si>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</si>
  <si>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</si>
  <si>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</si>
  <si>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</si>
  <si>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</si>
  <si>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</si>
  <si>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</si>
  <si>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</si>
  <si>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</si>
  <si>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</si>
  <si>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</si>
  <si>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</si>
  <si>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</si>
  <si>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</si>
  <si>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</si>
  <si>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</si>
  <si>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</si>
  <si>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</si>
  <si>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</si>
  <si>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</si>
  <si>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</si>
  <si>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</si>
  <si>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</si>
  <si>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</si>
  <si>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</si>
  <si>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</si>
  <si>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</si>
  <si>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</si>
  <si>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</si>
  <si>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</si>
  <si>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</si>
  <si>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</si>
  <si>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</si>
  <si>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</si>
  <si>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</si>
  <si>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</si>
  <si>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</si>
  <si>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</si>
  <si>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</si>
  <si>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</si>
  <si>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</si>
  <si>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</si>
  <si>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</si>
  <si>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</si>
  <si>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</si>
  <si>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</si>
  <si>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</si>
  <si>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</si>
  <si>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</si>
  <si>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</si>
  <si>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</si>
  <si>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</si>
  <si>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</si>
  <si>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</si>
  <si>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</si>
  <si>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</si>
  <si>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</si>
  <si>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</si>
  <si>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</si>
  <si>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</si>
  <si>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</si>
  <si>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</si>
  <si>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</si>
  <si>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</si>
  <si>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</si>
  <si>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</si>
  <si>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</si>
  <si>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</si>
  <si>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</si>
  <si>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</si>
  <si>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</si>
  <si>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</si>
  <si>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</si>
  <si>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</si>
  <si>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</si>
  <si>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</si>
  <si>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</si>
  <si>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</si>
  <si>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</si>
  <si>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</si>
  <si>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</si>
  <si>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</si>
  <si>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</si>
  <si>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</si>
  <si>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</si>
  <si>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</si>
  <si>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</si>
  <si>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</si>
  <si>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</si>
  <si>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</si>
  <si>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</si>
  <si>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</si>
  <si>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</si>
  <si>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</si>
  <si>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</si>
  <si>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</si>
  <si>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</si>
  <si>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</si>
  <si>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</si>
  <si>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</si>
  <si>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</si>
  <si>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</si>
  <si>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</si>
  <si>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</si>
  <si>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</si>
  <si>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</si>
  <si>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</si>
  <si>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</si>
  <si>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</si>
  <si>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</si>
  <si>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</si>
  <si>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</si>
  <si>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</si>
  <si>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</si>
  <si>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</si>
  <si>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</si>
  <si>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</si>
  <si>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</si>
  <si>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</si>
  <si>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</si>
  <si>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</si>
  <si>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</si>
  <si>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</si>
  <si>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</si>
  <si>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</si>
  <si>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</si>
  <si>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</si>
  <si>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</si>
  <si>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</si>
  <si>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</si>
  <si>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</si>
  <si>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</si>
  <si>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</si>
  <si>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</si>
  <si>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</si>
  <si>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</si>
  <si>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</si>
  <si>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</si>
  <si>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</si>
  <si>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</si>
  <si>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</si>
  <si>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</si>
  <si>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</si>
  <si>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</si>
  <si>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</si>
  <si>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</si>
  <si>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</si>
  <si>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</si>
  <si>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</si>
  <si>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</si>
  <si>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</si>
  <si>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</si>
  <si>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</si>
  <si>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</si>
  <si>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</si>
  <si>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</si>
  <si>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</si>
  <si>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</si>
  <si>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</si>
  <si>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</si>
  <si>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</si>
  <si>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</si>
  <si>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</si>
  <si>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</si>
  <si>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</si>
  <si>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</si>
  <si>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</si>
  <si>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</si>
  <si>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</si>
  <si>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</si>
  <si>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</si>
  <si>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</si>
  <si>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</si>
  <si>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</si>
  <si>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</si>
  <si>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</si>
  <si>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</si>
  <si>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</si>
  <si>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</si>
  <si>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</si>
  <si>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</si>
  <si>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</si>
  <si>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</si>
  <si>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</si>
  <si>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</si>
  <si>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</si>
  <si>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</si>
  <si>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</si>
  <si>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</si>
  <si>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</si>
  <si>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</si>
  <si>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</si>
  <si>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</si>
  <si>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</si>
  <si>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</si>
  <si>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</si>
  <si>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</si>
  <si>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</si>
  <si>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</si>
  <si>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</si>
  <si>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</si>
  <si>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</si>
  <si>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</si>
  <si>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</si>
  <si>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</si>
  <si>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</si>
  <si>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</si>
  <si>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</si>
  <si>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</si>
  <si>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</si>
  <si>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</si>
  <si>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</si>
  <si>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</si>
  <si>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</si>
  <si>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</si>
  <si>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</si>
  <si>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</si>
  <si>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</si>
  <si>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</si>
  <si>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</si>
  <si>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</si>
  <si>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</si>
  <si>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</si>
  <si>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</si>
  <si>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</si>
  <si>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</si>
  <si>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</si>
  <si>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</si>
  <si>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</si>
  <si>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</si>
  <si>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</si>
  <si>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</si>
  <si>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</si>
  <si>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</si>
  <si>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</si>
  <si>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</si>
  <si>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</si>
  <si>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</si>
  <si>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</si>
  <si>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</si>
  <si>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</si>
  <si>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</si>
  <si>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</si>
  <si>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</si>
  <si>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</si>
  <si>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</si>
  <si>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</si>
  <si>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</si>
  <si>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</si>
  <si>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</si>
  <si>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</si>
  <si>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</si>
  <si>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</si>
  <si>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</si>
  <si>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</si>
  <si>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</si>
  <si>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</si>
  <si>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</si>
  <si>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</si>
  <si>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</si>
  <si>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</si>
  <si>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</si>
  <si>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</si>
  <si>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</si>
  <si>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</si>
  <si>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</si>
  <si>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</si>
  <si>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</si>
  <si>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</si>
  <si>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</si>
  <si>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</si>
  <si>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</si>
  <si>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</si>
  <si>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</si>
  <si>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</si>
  <si>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</si>
  <si>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</si>
  <si>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</si>
  <si>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</si>
  <si>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</si>
  <si>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</si>
  <si>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</si>
  <si>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</si>
  <si>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</si>
  <si>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</si>
  <si>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</si>
  <si>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</si>
  <si>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</si>
  <si>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</si>
  <si>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</si>
  <si>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</si>
  <si>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</si>
  <si>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</si>
  <si>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</si>
  <si>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</si>
  <si>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</si>
  <si>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</si>
  <si>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</si>
  <si>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</si>
  <si>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</si>
  <si>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</si>
  <si>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</si>
  <si>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</si>
  <si>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</si>
  <si>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</si>
  <si>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</si>
  <si>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</si>
  <si>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</si>
  <si>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</si>
  <si>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</si>
  <si>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</si>
  <si>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</si>
  <si>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</si>
  <si>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</si>
  <si>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</si>
  <si>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</si>
  <si>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</si>
  <si>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</si>
  <si>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</si>
  <si>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</si>
  <si>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</si>
  <si>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</si>
  <si>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</si>
  <si>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</si>
  <si>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</si>
  <si>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</si>
  <si>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</si>
  <si>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</si>
  <si>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</si>
  <si>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</si>
  <si>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</si>
  <si>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</si>
  <si>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</si>
  <si>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</si>
  <si>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</si>
  <si>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</si>
  <si>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</si>
  <si>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</si>
  <si>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</si>
  <si>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</si>
  <si>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</si>
  <si>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</si>
  <si>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</si>
  <si>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</si>
  <si>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</si>
  <si>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</si>
  <si>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</si>
  <si>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</si>
  <si>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</si>
  <si>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</si>
  <si>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</si>
  <si>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</si>
  <si>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</si>
  <si>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</si>
  <si>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</si>
  <si>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</si>
  <si>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</si>
  <si>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</si>
  <si>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</si>
  <si>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</si>
  <si>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</si>
  <si>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</si>
  <si>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</si>
  <si>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</si>
  <si>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</si>
  <si>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</si>
  <si>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</si>
  <si>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</si>
  <si>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</si>
  <si>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</si>
  <si>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</si>
  <si>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</si>
  <si>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</si>
  <si>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</si>
  <si>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</si>
  <si>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</si>
  <si>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</si>
  <si>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</si>
  <si>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</si>
  <si>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</si>
  <si>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</si>
  <si>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</si>
  <si>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</si>
  <si>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</si>
  <si>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</si>
  <si>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</si>
  <si>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</si>
  <si>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</si>
  <si>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</si>
  <si>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</si>
  <si>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</si>
  <si>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</si>
  <si>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</si>
  <si>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</si>
  <si>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</si>
  <si>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</si>
  <si>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</si>
  <si>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</si>
  <si>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</si>
  <si>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</si>
  <si>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</si>
  <si>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</si>
  <si>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</si>
  <si>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</si>
  <si>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</si>
  <si>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</si>
  <si>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</si>
  <si>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</si>
  <si>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</si>
  <si>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</si>
  <si>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</si>
  <si>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</si>
  <si>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</si>
  <si>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</si>
  <si>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</si>
  <si>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</si>
  <si>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</si>
  <si>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</si>
  <si>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</si>
  <si>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</si>
  <si>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</si>
  <si>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</si>
  <si>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</si>
  <si>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</si>
  <si>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</si>
  <si>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</si>
  <si>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</si>
  <si>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</si>
  <si>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</si>
  <si>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</si>
  <si>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</si>
  <si>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</si>
  <si>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</si>
  <si>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</si>
  <si>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</si>
  <si>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</si>
  <si>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</si>
  <si>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</si>
  <si>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</si>
  <si>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</si>
  <si>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</si>
  <si>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</si>
  <si>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</si>
  <si>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</si>
  <si>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</si>
  <si>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</si>
  <si>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</si>
  <si>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</si>
  <si>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</si>
  <si>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</si>
  <si>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</si>
  <si>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</si>
  <si>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</si>
  <si>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</si>
  <si>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</si>
  <si>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</si>
  <si>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</si>
  <si>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</si>
  <si>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</si>
  <si>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</si>
  <si>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</si>
  <si>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</si>
  <si>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</si>
  <si>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</si>
  <si>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</si>
  <si>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</si>
  <si>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</si>
  <si>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</si>
  <si>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</si>
  <si>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</si>
  <si>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</si>
  <si>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</si>
  <si>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</si>
  <si>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</si>
  <si>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</si>
  <si>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</si>
  <si>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</si>
  <si>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</si>
  <si>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</si>
  <si>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</si>
  <si>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</si>
  <si>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</si>
  <si>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</si>
  <si>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</si>
  <si>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</si>
  <si>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</si>
  <si>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</si>
  <si>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</si>
  <si>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</si>
  <si>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</si>
  <si>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</si>
  <si>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</si>
  <si>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</si>
  <si>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</si>
  <si>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</si>
  <si>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</si>
  <si>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</si>
  <si>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</si>
  <si>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</si>
  <si>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</si>
  <si>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</si>
  <si>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</si>
  <si>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</si>
  <si>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</si>
  <si>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</si>
  <si>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</si>
  <si>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</si>
  <si>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</si>
  <si>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</si>
  <si>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</si>
  <si>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</si>
  <si>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</si>
  <si>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</si>
  <si>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</si>
  <si>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</si>
  <si>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</si>
  <si>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</si>
  <si>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</si>
  <si>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</si>
  <si>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</si>
  <si>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</si>
  <si>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</si>
  <si>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</si>
  <si>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</si>
  <si>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</si>
  <si>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</si>
  <si>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</si>
  <si>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</si>
  <si>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</si>
  <si>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</si>
  <si>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</si>
  <si>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</si>
  <si>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</si>
  <si>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</si>
  <si>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</si>
  <si>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</si>
  <si>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</si>
  <si>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</si>
  <si>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</si>
  <si>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</si>
  <si>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</si>
  <si>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</si>
  <si>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</si>
  <si>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</si>
  <si>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</si>
  <si>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</si>
  <si>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</si>
  <si>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</si>
  <si>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</si>
  <si>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</si>
  <si>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</si>
  <si>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</si>
  <si>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</si>
  <si>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</si>
  <si>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</si>
  <si>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</si>
  <si>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</si>
  <si>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</si>
  <si>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</si>
  <si>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</si>
  <si>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</si>
  <si>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</si>
  <si>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</si>
  <si>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</si>
  <si>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</si>
  <si>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</si>
  <si>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</si>
  <si>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</si>
  <si>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</si>
  <si>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</si>
  <si>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</si>
  <si>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</si>
  <si>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</si>
  <si>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</si>
  <si>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</si>
  <si>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</si>
  <si>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</si>
  <si>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</si>
  <si>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</si>
  <si>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</si>
  <si>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</si>
  <si>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</si>
  <si>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</si>
  <si>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</si>
  <si>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</si>
  <si>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</si>
  <si>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</si>
  <si>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</si>
  <si>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</si>
  <si>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</si>
  <si>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</si>
  <si>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</si>
  <si>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</si>
  <si>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</si>
  <si>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</si>
  <si>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</si>
  <si>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</si>
  <si>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</si>
  <si>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</si>
  <si>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</si>
  <si>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</si>
  <si>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</si>
  <si>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</si>
  <si>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</si>
  <si>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</si>
  <si>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</si>
  <si>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</si>
  <si>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</si>
  <si>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</si>
  <si>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</si>
  <si>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</si>
  <si>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</si>
  <si>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</si>
  <si>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</si>
  <si>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</si>
  <si>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</si>
  <si>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</si>
  <si>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</si>
  <si>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</si>
  <si>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</si>
  <si>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</si>
  <si>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</si>
  <si>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</si>
  <si>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</si>
  <si>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</si>
  <si>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</si>
  <si>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</si>
  <si>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</si>
  <si>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</si>
  <si>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</si>
  <si>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</si>
  <si>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</si>
  <si>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</si>
  <si>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</si>
  <si>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</si>
  <si>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</si>
  <si>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</si>
  <si>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</si>
  <si>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</si>
  <si>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</si>
  <si>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</si>
  <si>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</si>
  <si>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</si>
  <si>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</si>
  <si>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</si>
  <si>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</si>
  <si>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</si>
  <si>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</si>
  <si>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</si>
  <si>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</si>
  <si>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</si>
  <si>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</si>
  <si>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</si>
  <si>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</si>
  <si>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</si>
  <si>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</si>
  <si>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</si>
  <si>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</si>
  <si>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</si>
  <si>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</si>
  <si>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</si>
  <si>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</si>
  <si>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</si>
  <si>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</si>
  <si>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</si>
  <si>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</si>
  <si>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</si>
  <si>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</si>
  <si>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</si>
  <si>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</si>
  <si>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</si>
  <si>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</si>
  <si>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</si>
  <si>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</si>
  <si>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</si>
  <si>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</si>
  <si>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</si>
  <si>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</si>
  <si>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</si>
  <si>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</si>
  <si>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</si>
  <si>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</si>
  <si>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</si>
  <si>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</si>
  <si>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</si>
  <si>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</si>
  <si>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</si>
  <si>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</si>
  <si>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</si>
  <si>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</si>
  <si>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</si>
  <si>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</si>
  <si>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</si>
  <si>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</si>
  <si>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</si>
  <si>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</si>
  <si>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</si>
  <si>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</si>
  <si>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</si>
  <si>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</si>
  <si>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</si>
  <si>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</si>
  <si>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</si>
  <si>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</si>
  <si>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</si>
  <si>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</si>
  <si>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</si>
  <si>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</si>
  <si>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</si>
  <si>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</si>
  <si>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</si>
  <si>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</si>
  <si>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</si>
  <si>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</si>
  <si>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</si>
  <si>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</si>
  <si>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</si>
  <si>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</si>
  <si>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</si>
  <si>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</si>
  <si>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</si>
  <si>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</si>
  <si>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</si>
  <si>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</si>
  <si>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</si>
  <si>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</si>
  <si>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</si>
  <si>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</si>
  <si>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</si>
  <si>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</si>
  <si>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</si>
  <si>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</si>
  <si>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</si>
  <si>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</si>
  <si>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</si>
  <si>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</si>
  <si>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</si>
  <si>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</si>
  <si>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</si>
  <si>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</si>
  <si>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</si>
  <si>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</si>
  <si>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</si>
  <si>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</si>
  <si>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</si>
  <si>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</si>
  <si>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</si>
  <si>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</si>
  <si>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</si>
  <si>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</si>
  <si>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</si>
  <si>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</si>
  <si>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</si>
  <si>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</si>
  <si>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</si>
  <si>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</si>
  <si>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</si>
  <si>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</si>
  <si>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</si>
  <si>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</si>
  <si>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</si>
  <si>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</si>
  <si>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</si>
  <si>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</si>
  <si>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</si>
  <si>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</si>
  <si>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</si>
  <si>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</si>
  <si>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</si>
  <si>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</si>
  <si>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</si>
  <si>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</si>
  <si>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</si>
  <si>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</si>
  <si>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</si>
  <si>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</si>
  <si>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</si>
  <si>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</si>
  <si>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</si>
  <si>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</si>
  <si>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</si>
  <si>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</si>
  <si>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</si>
  <si>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</si>
  <si>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</si>
  <si>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</si>
  <si>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</si>
  <si>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</si>
  <si>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</si>
  <si>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</si>
  <si>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</si>
  <si>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</si>
  <si>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</si>
  <si>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</si>
  <si>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</si>
  <si>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</si>
  <si>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</si>
  <si>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</si>
  <si>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</si>
  <si>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</si>
  <si>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</si>
  <si>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</si>
  <si>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</si>
  <si>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</si>
  <si>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</si>
  <si>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</si>
  <si>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</si>
  <si>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</si>
  <si>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</si>
  <si>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</si>
  <si>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</si>
  <si>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</si>
  <si>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</si>
  <si>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</si>
  <si>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</si>
  <si>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</si>
  <si>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</si>
  <si>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</si>
  <si>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</si>
  <si>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</si>
  <si>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</si>
  <si>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</si>
  <si>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</si>
  <si>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</si>
  <si>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</si>
  <si>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</si>
  <si>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</si>
  <si>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</si>
  <si>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</si>
  <si>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</si>
  <si>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</si>
  <si>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</si>
  <si>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</si>
  <si>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</si>
  <si>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</si>
  <si>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</si>
  <si>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</si>
  <si>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</si>
  <si>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</si>
  <si>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</si>
  <si>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</si>
  <si>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</si>
  <si>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</si>
  <si>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</si>
  <si>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</si>
  <si>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</si>
  <si>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</si>
  <si>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</si>
  <si>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</si>
  <si>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</si>
  <si>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</si>
  <si>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</si>
  <si>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</si>
  <si>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</si>
  <si>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</si>
  <si>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</si>
  <si>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</si>
  <si>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</si>
  <si>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</si>
  <si>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</si>
  <si>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</si>
  <si>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</si>
  <si>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</si>
  <si>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</si>
  <si>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</si>
  <si>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</si>
  <si>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</si>
  <si>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</si>
  <si>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</si>
  <si>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</si>
  <si>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</si>
  <si>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</si>
  <si>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</si>
  <si>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</si>
  <si>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</si>
  <si>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</si>
  <si>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</si>
  <si>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</si>
  <si>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</si>
  <si>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</si>
  <si>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</si>
  <si>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</si>
  <si>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</si>
  <si>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</si>
  <si>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</si>
  <si>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</si>
  <si>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</si>
  <si>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</si>
  <si>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</si>
  <si>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</si>
  <si>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</si>
  <si>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</si>
  <si>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</si>
  <si>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</si>
  <si>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</si>
  <si>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</si>
  <si>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</si>
  <si>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</si>
  <si>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</si>
  <si>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</si>
  <si>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</si>
  <si>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</si>
  <si>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</si>
  <si>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</si>
  <si>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</si>
  <si>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</si>
  <si>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</si>
  <si>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</si>
  <si>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</si>
  <si>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</si>
  <si>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</si>
  <si>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</si>
  <si>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</si>
  <si>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</si>
  <si>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</si>
  <si>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</si>
  <si>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</si>
  <si>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</si>
  <si>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</si>
  <si>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</si>
  <si>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</si>
  <si>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</si>
  <si>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</si>
  <si>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</si>
  <si>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</si>
  <si>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</si>
  <si>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</si>
  <si>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</si>
  <si>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</si>
  <si>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</si>
  <si>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</si>
  <si>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</si>
  <si>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</si>
  <si>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</si>
  <si>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</si>
  <si>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</si>
  <si>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</si>
  <si>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</si>
  <si>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</si>
  <si>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</si>
  <si>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</si>
  <si>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</si>
  <si>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</si>
  <si>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</si>
  <si>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</si>
  <si>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</si>
  <si>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</si>
  <si>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</si>
  <si>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</si>
  <si>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</si>
  <si>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</si>
  <si>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</si>
  <si>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</si>
  <si>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</si>
  <si>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</si>
  <si>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</si>
  <si>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</si>
  <si>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</si>
  <si>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</si>
  <si>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</si>
  <si>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</si>
  <si>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</si>
  <si>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</si>
  <si>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</si>
  <si>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</si>
  <si>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</si>
  <si>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</si>
  <si>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</si>
  <si>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</si>
  <si>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</si>
  <si>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</si>
  <si>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</si>
  <si>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</si>
  <si>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</si>
  <si>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</si>
  <si>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</si>
  <si>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</si>
  <si>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</si>
  <si>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</si>
  <si>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</si>
  <si>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</si>
  <si>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</si>
  <si>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</si>
  <si>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</si>
  <si>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</si>
  <si>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</si>
  <si>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</si>
  <si>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</si>
  <si>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</si>
  <si>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</si>
  <si>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</si>
  <si>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</si>
  <si>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</si>
  <si>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</si>
  <si>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</si>
  <si>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</si>
  <si>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</si>
  <si>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</si>
  <si>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</si>
  <si>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</si>
  <si>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</si>
  <si>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</si>
  <si>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</si>
  <si>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</si>
  <si>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</si>
  <si>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</si>
  <si>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</si>
  <si>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</si>
  <si>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</si>
  <si>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</si>
  <si>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</si>
  <si>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</si>
  <si>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</si>
  <si>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</si>
  <si>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</si>
  <si>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</si>
  <si>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</si>
  <si>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</si>
  <si>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</si>
  <si>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</si>
  <si>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</si>
  <si>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</si>
  <si>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</si>
  <si>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</si>
  <si>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</si>
  <si>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</si>
  <si>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</si>
  <si>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</si>
  <si>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</si>
  <si>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</si>
  <si>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</si>
  <si>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</si>
  <si>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</si>
  <si>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</si>
  <si>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</si>
  <si>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</si>
  <si>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</si>
  <si>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</si>
  <si>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</si>
  <si>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</si>
  <si>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</si>
  <si>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</si>
  <si>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</si>
  <si>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</si>
  <si>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</si>
  <si>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</si>
  <si>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</si>
  <si>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</si>
  <si>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</si>
  <si>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</si>
  <si>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</si>
  <si>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</si>
  <si>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</si>
  <si>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</si>
  <si>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</si>
  <si>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</si>
  <si>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</si>
  <si>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</si>
  <si>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</si>
  <si>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</si>
  <si>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</si>
  <si>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</si>
  <si>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</si>
  <si>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</si>
  <si>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</si>
  <si>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</si>
  <si>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</si>
  <si>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</si>
  <si>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</si>
  <si>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</si>
  <si>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</si>
  <si>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</si>
  <si>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</si>
  <si>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</si>
  <si>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</si>
  <si>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</si>
  <si>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</si>
  <si>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</si>
  <si>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</si>
  <si>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</si>
  <si>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</si>
  <si>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</si>
  <si>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</si>
  <si>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</si>
  <si>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</si>
  <si>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</si>
  <si>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</si>
  <si>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</si>
  <si>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</si>
  <si>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</si>
  <si>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</si>
  <si>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</si>
  <si>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</si>
  <si>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</si>
  <si>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</si>
  <si>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</si>
  <si>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</si>
  <si>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</si>
  <si>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</si>
  <si>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</si>
  <si>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</si>
  <si>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</si>
  <si>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</si>
  <si>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</si>
  <si>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</si>
  <si>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</si>
  <si>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</si>
  <si>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</si>
  <si>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</si>
  <si>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</si>
  <si>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</si>
  <si>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</si>
  <si>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</si>
  <si>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</si>
  <si>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</si>
  <si>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</si>
  <si>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</si>
  <si>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</si>
  <si>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</si>
  <si>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</si>
  <si>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</si>
  <si>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</si>
  <si>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</si>
  <si>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</si>
  <si>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</si>
  <si>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</si>
  <si>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</si>
  <si>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</si>
  <si>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</si>
  <si>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</si>
  <si>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</si>
  <si>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</si>
  <si>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</si>
  <si>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</si>
  <si>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</si>
  <si>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</si>
  <si>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</si>
  <si>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</si>
  <si>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</si>
  <si>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</si>
  <si>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</si>
  <si>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</si>
  <si>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</si>
  <si>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</si>
  <si>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</si>
  <si>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</si>
  <si>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</si>
  <si>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</si>
  <si>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</si>
  <si>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</si>
  <si>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</si>
  <si>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</si>
  <si>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</si>
  <si>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</si>
  <si>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</si>
  <si>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</si>
  <si>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</si>
  <si>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</si>
  <si>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</si>
  <si>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</si>
  <si>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</si>
  <si>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</si>
  <si>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</si>
  <si>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</si>
  <si>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</si>
  <si>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</si>
  <si>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</si>
  <si>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</si>
  <si>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</si>
  <si>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</si>
  <si>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</si>
  <si>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</si>
  <si>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</si>
  <si>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</si>
  <si>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</si>
  <si>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</si>
  <si>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</si>
  <si>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</si>
  <si>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</si>
  <si>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</si>
  <si>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</si>
  <si>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</si>
  <si>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</si>
  <si>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</si>
  <si>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</si>
  <si>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</si>
  <si>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</si>
  <si>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</si>
  <si>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</si>
  <si>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</si>
  <si>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</si>
  <si>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</si>
  <si>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</si>
  <si>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</si>
  <si>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</si>
  <si>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</si>
  <si>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</si>
  <si>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</si>
  <si>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</si>
  <si>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</si>
  <si>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</si>
  <si>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</si>
  <si>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</si>
  <si>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</si>
  <si>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</si>
  <si>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</si>
  <si>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</si>
  <si>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</si>
  <si>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</si>
  <si>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</si>
  <si>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</si>
  <si>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</si>
  <si>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</si>
  <si>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</si>
  <si>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</si>
  <si>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</si>
  <si>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</si>
  <si>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</si>
  <si>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</si>
  <si>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</si>
  <si>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</si>
  <si>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</si>
  <si>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</si>
  <si>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</si>
  <si>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</si>
  <si>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</si>
  <si>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</si>
  <si>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</si>
  <si>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</si>
  <si>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</si>
  <si>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</si>
  <si>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</si>
  <si>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</si>
  <si>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</si>
  <si>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</si>
  <si>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</si>
  <si>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</si>
  <si>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</si>
  <si>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</si>
  <si>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</si>
  <si>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</si>
  <si>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</si>
  <si>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</si>
  <si>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</si>
  <si>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</si>
  <si>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</si>
  <si>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</si>
  <si>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</si>
  <si>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</si>
  <si>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</si>
  <si>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</si>
  <si>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</si>
  <si>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</si>
  <si>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</si>
  <si>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</si>
  <si>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</si>
  <si>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</si>
  <si>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</si>
  <si>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</si>
  <si>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</si>
  <si>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</si>
  <si>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</si>
  <si>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</si>
  <si>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</si>
  <si>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</si>
  <si>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</si>
  <si>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</si>
  <si>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</si>
  <si>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</si>
  <si>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</si>
  <si>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</si>
  <si>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</si>
  <si>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</si>
  <si>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</si>
  <si>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</si>
  <si>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</si>
  <si>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</si>
  <si>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</si>
  <si>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</si>
  <si>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</si>
  <si>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</si>
  <si>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</si>
  <si>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</si>
  <si>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</si>
  <si>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</si>
  <si>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</si>
  <si>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</si>
  <si>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</si>
  <si>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</si>
  <si>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</si>
  <si>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</si>
  <si>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</si>
  <si>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</si>
  <si>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</si>
  <si>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</si>
  <si>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</si>
  <si>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</si>
  <si>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</si>
  <si>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</si>
  <si>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</si>
  <si>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</si>
  <si>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</si>
  <si>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</si>
  <si>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</si>
  <si>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</si>
  <si>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</si>
  <si>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</si>
  <si>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</si>
  <si>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</si>
  <si>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</si>
  <si>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</si>
  <si>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</si>
  <si>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</si>
  <si>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</si>
  <si>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</si>
  <si>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</si>
  <si>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</si>
  <si>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</si>
  <si>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</si>
  <si>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</si>
  <si>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</si>
  <si>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</si>
  <si>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</si>
  <si>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</si>
  <si>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</si>
  <si>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</si>
  <si>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</si>
  <si>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</si>
  <si>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</si>
  <si>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</si>
  <si>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</si>
  <si>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</si>
  <si>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</si>
  <si>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</si>
  <si>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</si>
  <si>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</si>
  <si>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</si>
  <si>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</si>
  <si>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</si>
  <si>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</si>
  <si>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</si>
  <si>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</si>
  <si>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</si>
  <si>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</si>
  <si>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</si>
  <si>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</si>
  <si>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</si>
  <si>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</si>
  <si>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</si>
  <si>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</si>
  <si>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</si>
  <si>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</si>
  <si>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</si>
  <si>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</si>
  <si>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</si>
  <si>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</si>
  <si>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</si>
  <si>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</si>
  <si>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</si>
  <si>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</si>
  <si>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</si>
  <si>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</si>
  <si>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</si>
  <si>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</si>
  <si>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</si>
  <si>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</si>
  <si>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</si>
  <si>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</si>
  <si>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</si>
  <si>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</si>
  <si>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</si>
  <si>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</si>
  <si>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</si>
  <si>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</si>
  <si>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</si>
  <si>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</si>
  <si>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</si>
  <si>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</si>
  <si>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</si>
  <si>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</si>
  <si>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</si>
  <si>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</si>
  <si>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</si>
  <si>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</si>
  <si>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</si>
  <si>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</si>
  <si>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</si>
  <si>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</si>
  <si>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</si>
  <si>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</si>
  <si>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</si>
  <si>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</si>
  <si>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</si>
  <si>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</si>
  <si>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</si>
  <si>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</si>
  <si>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</si>
  <si>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</si>
  <si>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</si>
  <si>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</si>
  <si>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</si>
  <si>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</si>
  <si>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</si>
  <si>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</si>
  <si>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</si>
  <si>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</si>
  <si>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</si>
  <si>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</si>
  <si>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</si>
  <si>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</si>
  <si>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</si>
  <si>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</si>
  <si>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</si>
  <si>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</si>
  <si>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</si>
  <si>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</si>
  <si>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</si>
  <si>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</si>
  <si>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</si>
  <si>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</si>
  <si>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</si>
  <si>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</si>
  <si>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</si>
  <si>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</si>
  <si>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</si>
  <si>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</si>
  <si>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</si>
  <si>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</si>
  <si>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</si>
  <si>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</si>
  <si>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</si>
  <si>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</si>
  <si>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</si>
  <si>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</si>
  <si>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</si>
  <si>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</si>
  <si>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</si>
  <si>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</si>
  <si>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</si>
  <si>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</si>
  <si>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</si>
  <si>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</si>
  <si>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</si>
  <si>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</si>
  <si>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</si>
  <si>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</si>
  <si>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</si>
  <si>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</si>
  <si>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</si>
  <si>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</si>
  <si>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</si>
  <si>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</si>
  <si>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</si>
  <si>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</si>
  <si>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</si>
  <si>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</si>
  <si>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</si>
  <si>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</si>
  <si>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</si>
  <si>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</si>
  <si>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</si>
  <si>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</si>
  <si>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</si>
  <si>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</si>
  <si>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</si>
  <si>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</si>
  <si>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</si>
  <si>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</si>
  <si>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</si>
  <si>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</si>
  <si>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</si>
  <si>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</si>
  <si>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</si>
  <si>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</si>
  <si>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</si>
  <si>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</si>
  <si>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</si>
  <si>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</si>
  <si>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</si>
  <si>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</si>
  <si>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</si>
  <si>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</si>
  <si>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</si>
  <si>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</si>
  <si>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</si>
  <si>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</si>
  <si>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</si>
  <si>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</si>
  <si>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</si>
  <si>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</si>
  <si>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</si>
  <si>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</si>
  <si>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</si>
  <si>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</si>
  <si>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</si>
  <si>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</si>
  <si>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</si>
  <si>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</si>
  <si>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</si>
  <si>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</si>
  <si>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</si>
  <si>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</si>
  <si>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</si>
  <si>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</si>
  <si>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</si>
  <si>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</si>
  <si>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</si>
  <si>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</si>
  <si>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</si>
  <si>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</si>
  <si>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</si>
  <si>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</si>
  <si>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</si>
  <si>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</si>
  <si>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</si>
  <si>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</si>
  <si>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</si>
  <si>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</si>
  <si>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</si>
  <si>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</si>
  <si>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</si>
  <si>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</si>
  <si>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</si>
  <si>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</si>
  <si>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</si>
  <si>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</si>
  <si>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</si>
  <si>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</si>
  <si>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</si>
  <si>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</si>
  <si>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</si>
  <si>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</si>
  <si>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</si>
  <si>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</si>
  <si>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</si>
  <si>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</si>
  <si>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</si>
  <si>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</si>
  <si>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</si>
  <si>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</si>
  <si>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</si>
  <si>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</si>
  <si>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</si>
  <si>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</si>
  <si>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</si>
  <si>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</si>
  <si>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</si>
  <si>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</si>
  <si>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</si>
  <si>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</si>
  <si>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</si>
  <si>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</si>
  <si>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</si>
  <si>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</si>
  <si>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</si>
  <si>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</si>
  <si>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</si>
  <si>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</si>
  <si>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</si>
  <si>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</si>
  <si>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</si>
  <si>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</si>
  <si>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</si>
  <si>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</si>
  <si>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</si>
  <si>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</si>
  <si>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</si>
  <si>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</si>
  <si>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</si>
  <si>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</si>
  <si>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</si>
  <si>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</si>
  <si>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</si>
  <si>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</si>
  <si>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</si>
  <si>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</si>
  <si>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</si>
  <si>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</si>
  <si>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</si>
  <si>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</si>
  <si>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</si>
  <si>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</si>
  <si>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</si>
  <si>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</si>
  <si>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</si>
  <si>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</si>
  <si>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</si>
  <si>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</si>
  <si>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</si>
  <si>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</si>
  <si>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</si>
  <si>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</si>
  <si>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</si>
  <si>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</si>
  <si>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</si>
  <si>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</si>
  <si>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</si>
  <si>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</si>
  <si>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</si>
  <si>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</si>
  <si>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</si>
  <si>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</si>
  <si>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</si>
  <si>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</si>
  <si>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</si>
  <si>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</si>
  <si>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</si>
  <si>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</si>
  <si>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</si>
  <si>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</si>
  <si>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</si>
  <si>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</si>
  <si>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</si>
  <si>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</si>
  <si>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</si>
  <si>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</si>
  <si>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</si>
  <si>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</si>
  <si>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</si>
  <si>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</si>
  <si>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</si>
  <si>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</si>
  <si>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</si>
  <si>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</si>
  <si>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</si>
  <si>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</si>
  <si>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</si>
  <si>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</si>
  <si>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</si>
  <si>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</si>
  <si>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</si>
  <si>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</si>
  <si>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</si>
  <si>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</si>
  <si>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</si>
  <si>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</si>
  <si>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</si>
  <si>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</si>
  <si>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</si>
  <si>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</si>
  <si>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</si>
  <si>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</si>
  <si>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</si>
  <si>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</si>
  <si>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</si>
  <si>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</si>
  <si>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</si>
  <si>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</si>
  <si>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</si>
  <si>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</si>
  <si>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</si>
  <si>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</si>
  <si>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</si>
  <si>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</si>
  <si>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</si>
  <si>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</si>
  <si>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</si>
  <si>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</si>
  <si>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</si>
  <si>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</si>
  <si>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</si>
  <si>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</si>
  <si>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</si>
  <si>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</si>
  <si>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</si>
  <si>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</si>
  <si>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</si>
  <si>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</si>
  <si>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</si>
  <si>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</si>
  <si>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</si>
  <si>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</si>
  <si>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</si>
  <si>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</si>
  <si>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</si>
  <si>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</si>
  <si>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</si>
  <si>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</si>
  <si>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</si>
  <si>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</si>
  <si>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</si>
  <si>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</si>
  <si>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</si>
  <si>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</si>
  <si>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</si>
  <si>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</si>
  <si>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</si>
  <si>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</si>
  <si>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</si>
  <si>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</si>
  <si>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</si>
  <si>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</si>
  <si>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</si>
  <si>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</si>
  <si>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</si>
  <si>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</si>
  <si>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</si>
  <si>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</si>
  <si>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</si>
  <si>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</si>
  <si>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</si>
  <si>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</si>
  <si>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</si>
  <si>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</si>
  <si>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</si>
  <si>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</si>
  <si>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</si>
  <si>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</si>
  <si>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</si>
  <si>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</si>
  <si>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</si>
  <si>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</si>
  <si>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</si>
  <si>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</si>
  <si>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</si>
  <si>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</si>
  <si>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</si>
  <si>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</si>
  <si>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</si>
  <si>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</si>
  <si>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</si>
  <si>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</si>
  <si>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</si>
  <si>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</si>
  <si>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</si>
  <si>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</si>
  <si>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</si>
  <si>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</si>
  <si>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</si>
  <si>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</si>
  <si>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</si>
  <si>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</si>
  <si>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</si>
  <si>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</si>
  <si>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</si>
  <si>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</si>
  <si>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</si>
  <si>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</si>
  <si>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</si>
  <si>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</si>
  <si>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</si>
  <si>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</si>
  <si>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</si>
  <si>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</si>
  <si>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</si>
  <si>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</si>
  <si>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</si>
  <si>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</si>
  <si>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</si>
  <si>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</si>
  <si>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</si>
  <si>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</si>
  <si>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</si>
  <si>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</si>
  <si>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</si>
  <si>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</si>
  <si>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</si>
  <si>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</si>
  <si>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</si>
  <si>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</si>
  <si>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</si>
  <si>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</si>
  <si>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</si>
  <si>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</si>
  <si>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</si>
  <si>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</si>
  <si>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</si>
  <si>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</si>
  <si>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</si>
  <si>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</si>
  <si>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</si>
  <si>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</si>
  <si>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</si>
  <si>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</si>
  <si>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</si>
  <si>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</si>
  <si>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</si>
  <si>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</si>
  <si>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</si>
  <si>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</si>
  <si>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</si>
  <si>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</si>
  <si>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</si>
  <si>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</si>
  <si>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</si>
  <si>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</si>
  <si>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</si>
  <si>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</si>
  <si>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</si>
  <si>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</si>
  <si>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</si>
  <si>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</si>
  <si>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</si>
  <si>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</si>
  <si>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</si>
  <si>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</si>
  <si>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</si>
  <si>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</si>
  <si>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</si>
  <si>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</si>
  <si>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</si>
  <si>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</si>
  <si>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</si>
  <si>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</si>
  <si>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</si>
  <si>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</si>
  <si>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</si>
  <si>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</si>
  <si>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</si>
  <si>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</si>
  <si>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</si>
  <si>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</si>
  <si>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</si>
  <si>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</si>
  <si>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</si>
  <si>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</si>
  <si>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</si>
  <si>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</si>
  <si>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</si>
  <si>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</si>
  <si>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</si>
  <si>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</si>
  <si>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</si>
  <si>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</si>
  <si>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</si>
  <si>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</si>
  <si>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</si>
  <si>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</si>
  <si>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</si>
  <si>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</si>
  <si>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</si>
  <si>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</si>
  <si>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</si>
  <si>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</si>
  <si>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</si>
  <si>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</si>
  <si>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</si>
  <si>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</si>
  <si>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</si>
  <si>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</si>
  <si>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</si>
  <si>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</si>
  <si>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</si>
  <si>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</si>
  <si>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</si>
  <si>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</si>
  <si>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</si>
  <si>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</si>
  <si>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</si>
  <si>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</si>
  <si>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</si>
  <si>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</si>
  <si>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</si>
  <si>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</si>
  <si>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</si>
  <si>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</si>
  <si>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</si>
  <si>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</si>
  <si>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</si>
  <si>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</si>
  <si>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</si>
  <si>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</si>
  <si>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</si>
  <si>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</si>
  <si>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</si>
  <si>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</si>
  <si>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</si>
  <si>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</si>
  <si>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</si>
  <si>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</si>
  <si>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</si>
  <si>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</si>
  <si>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</si>
  <si>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</si>
  <si>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</si>
  <si>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</si>
  <si>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</si>
  <si>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</si>
  <si>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</si>
  <si>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</si>
  <si>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</si>
  <si>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</si>
  <si>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</si>
  <si>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</si>
  <si>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</si>
  <si>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</si>
  <si>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</si>
  <si>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</si>
  <si>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</si>
  <si>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</si>
  <si>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</si>
  <si>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</si>
  <si>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</si>
  <si>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</si>
  <si>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</si>
  <si>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</si>
  <si>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</si>
  <si>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</si>
  <si>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</si>
  <si>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</si>
  <si>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</si>
  <si>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</si>
  <si>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</si>
  <si>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</si>
  <si>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</si>
  <si>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</si>
  <si>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</si>
  <si>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</si>
  <si>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</si>
  <si>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</si>
  <si>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</si>
  <si>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</si>
  <si>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</si>
  <si>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</si>
  <si>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</si>
  <si>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</si>
  <si>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</si>
  <si>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</si>
  <si>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</si>
  <si>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</si>
  <si>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</si>
  <si>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</si>
  <si>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</si>
  <si>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</si>
  <si>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</si>
  <si>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</si>
  <si>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</si>
  <si>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</si>
  <si>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</si>
  <si>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</si>
  <si>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</si>
  <si>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</si>
  <si>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</si>
  <si>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</si>
  <si>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</si>
  <si>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</si>
  <si>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</si>
  <si>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</si>
  <si>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</si>
  <si>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</si>
  <si>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</si>
  <si>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</si>
  <si>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</si>
  <si>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</si>
  <si>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</si>
  <si>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</si>
  <si>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</si>
  <si>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</si>
  <si>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</si>
  <si>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</si>
  <si>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</si>
  <si>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</si>
  <si>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</si>
  <si>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</si>
  <si>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</si>
  <si>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</si>
  <si>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</si>
  <si>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</si>
  <si>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</si>
  <si>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</si>
  <si>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</si>
  <si>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</si>
  <si>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</si>
  <si>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</si>
  <si>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</si>
  <si>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</si>
  <si>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</si>
  <si>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</si>
  <si>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</si>
  <si>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</si>
  <si>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</si>
  <si>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</si>
  <si>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</si>
  <si>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</si>
  <si>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</si>
  <si>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</si>
  <si>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</si>
  <si>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</si>
  <si>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</si>
  <si>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</si>
  <si>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</si>
  <si>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</si>
  <si>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</si>
  <si>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</si>
  <si>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</si>
  <si>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</si>
  <si>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</si>
  <si>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</si>
  <si>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</si>
  <si>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</si>
  <si>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</si>
  <si>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</si>
  <si>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</si>
  <si>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</si>
  <si>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</si>
  <si>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</si>
  <si>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</si>
  <si>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</si>
  <si>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</si>
  <si>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</si>
  <si>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</si>
  <si>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</si>
  <si>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</si>
  <si>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</si>
  <si>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</si>
  <si>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</si>
  <si>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</si>
  <si>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</si>
  <si>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</si>
  <si>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</si>
  <si>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</si>
  <si>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</si>
  <si>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</si>
  <si>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</si>
  <si>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</si>
  <si>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</si>
  <si>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</si>
  <si>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</si>
  <si>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</si>
  <si>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</si>
  <si>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</si>
  <si>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</si>
  <si>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</si>
  <si>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</si>
  <si>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</si>
  <si>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</si>
  <si>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</si>
  <si>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</si>
  <si>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</si>
  <si>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</si>
  <si>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</si>
  <si>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</si>
  <si>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</si>
  <si>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</si>
  <si>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</si>
  <si>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</si>
  <si>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</si>
  <si>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</si>
  <si>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</si>
  <si>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</si>
  <si>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</si>
  <si>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</si>
  <si>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</si>
  <si>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</si>
  <si>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</si>
  <si>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</si>
  <si>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</si>
  <si>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</si>
  <si>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</si>
  <si>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</si>
  <si>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</si>
  <si>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</si>
  <si>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</si>
  <si>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</si>
  <si>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</si>
  <si>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</si>
  <si>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</si>
  <si>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</si>
  <si>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</si>
  <si>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</si>
  <si>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</si>
  <si>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</si>
  <si>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</si>
  <si>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</si>
  <si>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</si>
  <si>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</si>
  <si>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</si>
  <si>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</si>
  <si>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</si>
  <si>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</si>
  <si>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</si>
  <si>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</si>
  <si>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</si>
  <si>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</si>
  <si>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</si>
  <si>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</si>
  <si>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</si>
  <si>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</si>
  <si>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</si>
  <si>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</si>
  <si>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</si>
  <si>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</si>
  <si>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</si>
  <si>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</si>
  <si>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</si>
  <si>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</si>
  <si>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</si>
  <si>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</si>
  <si>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</si>
  <si>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</si>
  <si>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</si>
  <si>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</si>
  <si>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</si>
  <si>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</si>
  <si>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</si>
  <si>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</si>
  <si>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</si>
  <si>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</si>
  <si>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</si>
  <si>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</si>
  <si>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</si>
  <si>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</si>
  <si>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</si>
  <si>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</si>
  <si>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</si>
  <si>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</si>
  <si>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</si>
  <si>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</si>
  <si>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</si>
  <si>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</si>
  <si>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</si>
  <si>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</si>
  <si>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</si>
  <si>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</si>
  <si>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</si>
  <si>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</si>
  <si>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</si>
  <si>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</si>
  <si>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</si>
  <si>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</si>
  <si>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</si>
  <si>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</si>
  <si>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</si>
  <si>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</si>
  <si>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</si>
  <si>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</si>
  <si>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</si>
  <si>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</si>
  <si>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</si>
  <si>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</si>
  <si>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</si>
  <si>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</si>
  <si>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</si>
  <si>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</si>
  <si>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</si>
  <si>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</si>
  <si>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</si>
  <si>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</si>
  <si>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</si>
  <si>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</si>
  <si>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</si>
  <si>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</si>
  <si>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</si>
  <si>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</si>
  <si>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</si>
  <si>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</si>
  <si>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</si>
  <si>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</si>
  <si>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</si>
  <si>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</si>
  <si>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</si>
  <si>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</si>
  <si>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</si>
  <si>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</si>
  <si>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</si>
  <si>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</si>
  <si>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</si>
  <si>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</si>
  <si>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</si>
  <si>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</si>
  <si>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</si>
  <si>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</si>
  <si>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</si>
  <si>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</si>
  <si>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</si>
  <si>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</si>
  <si>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</si>
  <si>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</si>
  <si>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</si>
  <si>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</si>
  <si>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</si>
  <si>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</si>
  <si>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</si>
  <si>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</si>
  <si>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</si>
  <si>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</si>
  <si>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</si>
  <si>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</si>
  <si>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</si>
  <si>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</si>
  <si>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</si>
  <si>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</si>
  <si>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</si>
  <si>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</si>
  <si>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</si>
  <si>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</si>
  <si>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</si>
  <si>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</si>
  <si>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</si>
  <si>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</si>
  <si>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</si>
  <si>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</si>
  <si>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</si>
  <si>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</si>
  <si>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</si>
  <si>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</si>
  <si>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</si>
  <si>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</si>
  <si>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</si>
  <si>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</si>
  <si>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</si>
  <si>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</si>
  <si>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</si>
  <si>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</si>
  <si>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</si>
  <si>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</si>
  <si>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</si>
  <si>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</si>
  <si>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</si>
  <si>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</si>
  <si>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</si>
  <si>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</si>
  <si>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</si>
  <si>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</si>
  <si>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</si>
  <si>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</si>
  <si>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</si>
  <si>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</si>
  <si>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</si>
  <si>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</si>
  <si>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</si>
  <si>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</si>
  <si>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</si>
  <si>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</si>
  <si>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</si>
  <si>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</si>
  <si>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</si>
  <si>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</si>
  <si>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</si>
  <si>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</si>
  <si>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</si>
  <si>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</si>
  <si>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</si>
  <si>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</si>
  <si>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</si>
  <si>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</si>
  <si>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</si>
  <si>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</si>
  <si>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</si>
  <si>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</si>
  <si>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</si>
  <si>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</si>
  <si>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</si>
  <si>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</si>
  <si>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</si>
  <si>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</si>
  <si>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</si>
  <si>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</si>
  <si>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</si>
  <si>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</si>
  <si>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</si>
  <si>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</si>
  <si>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</si>
  <si>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</si>
  <si>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</si>
  <si>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</si>
  <si>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</si>
  <si>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</si>
  <si>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</si>
  <si>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</si>
  <si>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</si>
  <si>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</si>
  <si>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</si>
  <si>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</si>
  <si>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</si>
  <si>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</si>
  <si>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</si>
  <si>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</si>
  <si>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</si>
  <si>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</si>
  <si>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</si>
  <si>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</si>
  <si>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</si>
  <si>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</si>
  <si>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</si>
  <si>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</si>
  <si>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</si>
  <si>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</si>
  <si>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</si>
  <si>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</si>
  <si>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</si>
  <si>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</si>
  <si>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</si>
  <si>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</si>
  <si>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</si>
  <si>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</si>
  <si>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</si>
  <si>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</si>
  <si>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</si>
  <si>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</si>
  <si>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</si>
  <si>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</si>
  <si>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</si>
  <si>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</si>
  <si>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</si>
  <si>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</si>
  <si>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</si>
  <si>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</si>
  <si>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</si>
  <si>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</si>
  <si>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</si>
  <si>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</si>
  <si>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</si>
  <si>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</si>
  <si>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</si>
  <si>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</si>
  <si>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</si>
  <si>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</si>
  <si>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</si>
  <si>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</si>
  <si>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</si>
  <si>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</si>
  <si>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</si>
  <si>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</si>
  <si>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</si>
  <si>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</si>
  <si>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</si>
  <si>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</si>
  <si>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</si>
  <si>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</si>
  <si>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</si>
  <si>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</si>
  <si>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</si>
  <si>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</si>
  <si>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</si>
  <si>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</si>
  <si>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</si>
  <si>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</si>
  <si>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</si>
  <si>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</si>
  <si>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</si>
  <si>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</si>
  <si>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</si>
  <si>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</si>
  <si>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</si>
  <si>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</si>
  <si>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</si>
  <si>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</si>
  <si>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</si>
  <si>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</si>
  <si>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</si>
  <si>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</si>
  <si>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</si>
  <si>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</si>
  <si>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</si>
  <si>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</si>
  <si>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</si>
  <si>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</si>
  <si>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</si>
  <si>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</si>
  <si>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</si>
  <si>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</si>
  <si>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</si>
  <si>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</si>
  <si>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</si>
  <si>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</si>
  <si>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</si>
  <si>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</si>
  <si>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</si>
  <si>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</si>
  <si>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</si>
  <si>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</si>
  <si>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</si>
  <si>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</si>
  <si>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</si>
  <si>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</si>
  <si>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</si>
  <si>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</si>
  <si>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</si>
  <si>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</si>
  <si>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</si>
  <si>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</si>
  <si>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</si>
  <si>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</si>
  <si>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</si>
  <si>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</si>
  <si>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</si>
  <si>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</si>
  <si>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</si>
  <si>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</si>
  <si>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</si>
  <si>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</si>
  <si>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</si>
  <si>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</si>
  <si>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</si>
  <si>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</si>
  <si>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</si>
  <si>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</si>
  <si>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</si>
  <si>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</si>
  <si>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</si>
  <si>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</si>
  <si>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</si>
  <si>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</si>
  <si>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</si>
  <si>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</si>
  <si>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</si>
  <si>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</si>
  <si>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</si>
  <si>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</si>
  <si>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</si>
  <si>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</si>
  <si>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</si>
  <si>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</si>
  <si>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</si>
  <si>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</si>
  <si>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</si>
  <si>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</si>
  <si>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</si>
  <si>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</si>
  <si>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</si>
  <si>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</si>
  <si>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</si>
  <si>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</si>
  <si>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</si>
  <si>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</si>
  <si>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</si>
  <si>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</si>
  <si>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</si>
  <si>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</si>
  <si>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</si>
  <si>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</si>
  <si>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</si>
  <si>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</si>
  <si>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</si>
  <si>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</si>
  <si>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</si>
  <si>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</si>
  <si>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</si>
  <si>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</si>
  <si>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</si>
  <si>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</si>
  <si>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</si>
  <si>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</si>
  <si>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</si>
  <si>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</si>
  <si>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</si>
  <si>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</si>
  <si>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</si>
  <si>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</si>
  <si>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</si>
  <si>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</si>
  <si>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</si>
  <si>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</si>
  <si>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</si>
  <si>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</si>
  <si>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</si>
  <si>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</si>
  <si>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</si>
  <si>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</si>
  <si>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</si>
  <si>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</si>
  <si>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</si>
  <si>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</si>
  <si>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</si>
  <si>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</si>
  <si>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</si>
  <si>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</si>
  <si>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</si>
  <si>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</si>
  <si>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</si>
  <si>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</si>
  <si>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</si>
  <si>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</si>
  <si>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</si>
  <si>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</si>
  <si>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</si>
  <si>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</si>
  <si>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</si>
  <si>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</si>
  <si>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</si>
  <si>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</si>
  <si>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</si>
  <si>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</si>
  <si>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</si>
  <si>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</si>
  <si>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</si>
  <si>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</si>
  <si>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</si>
  <si>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</si>
  <si>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</si>
  <si>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</si>
  <si>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</si>
  <si>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</si>
  <si>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</si>
  <si>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</si>
  <si>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</si>
  <si>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</si>
  <si>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</si>
  <si>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</si>
  <si>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</si>
  <si>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</si>
  <si>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</si>
  <si>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</si>
  <si>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</si>
  <si>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</si>
  <si>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</si>
  <si>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</si>
  <si>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</si>
  <si>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</si>
  <si>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</si>
  <si>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</si>
  <si>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</si>
  <si>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</si>
  <si>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</si>
  <si>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</si>
  <si>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</si>
  <si>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</si>
  <si>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</si>
  <si>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</si>
  <si>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</si>
  <si>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</si>
  <si>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</si>
  <si>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</si>
  <si>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</si>
  <si>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</si>
  <si>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</si>
  <si>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</si>
  <si>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</si>
  <si>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</si>
  <si>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</si>
  <si>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</si>
  <si>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</si>
  <si>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</si>
  <si>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</si>
  <si>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</si>
  <si>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</si>
  <si>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</si>
  <si>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</si>
  <si>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</si>
  <si>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</si>
  <si>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</si>
  <si>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</si>
  <si>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</si>
  <si>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</si>
  <si>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</si>
  <si>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</si>
  <si>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</si>
  <si>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</si>
  <si>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</si>
  <si>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</si>
  <si>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</si>
  <si>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</si>
  <si>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</si>
  <si>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</si>
  <si>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</si>
  <si>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</si>
  <si>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</si>
  <si>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</si>
  <si>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</si>
  <si>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</si>
  <si>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</si>
  <si>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</si>
  <si>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</si>
  <si>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</si>
  <si>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</si>
  <si>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</si>
  <si>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</si>
  <si>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</si>
  <si>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</si>
  <si>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</si>
  <si>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</si>
  <si>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</si>
  <si>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</si>
  <si>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</si>
  <si>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</si>
  <si>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</si>
  <si>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</si>
  <si>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</si>
  <si>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</si>
  <si>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</si>
  <si>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</si>
  <si>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</si>
  <si>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</si>
  <si>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</si>
  <si>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</si>
  <si>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</si>
  <si>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</si>
  <si>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</si>
  <si>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</si>
  <si>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</si>
  <si>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</si>
  <si>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</si>
  <si>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</si>
  <si>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</si>
  <si>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</si>
  <si>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</si>
  <si>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</si>
  <si>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</si>
  <si>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</si>
  <si>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</si>
  <si>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</si>
  <si>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</si>
  <si>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</si>
  <si>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</si>
  <si>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</si>
  <si>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</si>
  <si>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</si>
  <si>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</si>
  <si>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</si>
  <si>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</si>
  <si>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</si>
  <si>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</si>
  <si>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</si>
  <si>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</si>
  <si>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</si>
  <si>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</si>
  <si>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</si>
  <si>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</si>
  <si>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</si>
  <si>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</si>
  <si>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</si>
  <si>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</si>
  <si>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</si>
  <si>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</si>
  <si>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</si>
  <si>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</si>
  <si>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</si>
  <si>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</si>
  <si>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</si>
  <si>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</si>
  <si>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</si>
  <si>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</si>
  <si>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</si>
  <si>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</si>
  <si>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</si>
  <si>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</si>
  <si>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</si>
  <si>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</si>
  <si>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</si>
  <si>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</si>
  <si>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</si>
  <si>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</si>
  <si>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</si>
  <si>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</si>
  <si>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</si>
  <si>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</si>
  <si>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</si>
  <si>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</si>
  <si>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</si>
  <si>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</si>
  <si>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</si>
  <si>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</si>
  <si>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</si>
  <si>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</si>
  <si>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</si>
  <si>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</si>
  <si>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</si>
  <si>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</si>
  <si>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</si>
  <si>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</si>
  <si>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</si>
  <si>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</si>
  <si>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</si>
  <si>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</si>
  <si>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</si>
  <si>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</si>
  <si>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</si>
  <si>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</si>
  <si>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</si>
  <si>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</si>
  <si>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</si>
  <si>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</si>
  <si>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</si>
  <si>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</si>
  <si>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</si>
  <si>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</si>
  <si>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</si>
  <si>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</si>
  <si>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</si>
  <si>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</si>
  <si>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</si>
  <si>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</si>
  <si>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</si>
  <si>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</si>
  <si>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</si>
  <si>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</si>
  <si>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</si>
  <si>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</si>
  <si>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</si>
  <si>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</si>
  <si>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</si>
  <si>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</si>
  <si>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</si>
  <si>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</si>
  <si>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</si>
  <si>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</si>
  <si>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</si>
  <si>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</si>
  <si>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</si>
  <si>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</si>
  <si>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</si>
  <si>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</si>
  <si>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</si>
  <si>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</si>
  <si>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</si>
  <si>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</si>
  <si>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</si>
  <si>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</si>
  <si>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</si>
  <si>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</si>
  <si>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</si>
  <si>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</si>
  <si>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</si>
  <si>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</si>
  <si>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</si>
  <si>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</si>
  <si>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</si>
  <si>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</si>
  <si>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</si>
  <si>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</si>
  <si>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</si>
  <si>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</si>
  <si>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</si>
  <si>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</si>
  <si>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</si>
  <si>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</si>
  <si>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</si>
  <si>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</si>
  <si>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</si>
  <si>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</si>
  <si>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</si>
  <si>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</si>
  <si>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</si>
  <si>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</si>
  <si>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</si>
  <si>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</si>
  <si>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</si>
  <si>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</si>
  <si>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</si>
  <si>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</si>
  <si>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</si>
  <si>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</si>
  <si>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</si>
  <si>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</si>
  <si>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</si>
  <si>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</si>
  <si>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</si>
  <si>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</si>
  <si>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</si>
  <si>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</si>
  <si>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</si>
  <si>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</si>
  <si>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</si>
  <si>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</si>
  <si>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</si>
  <si>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</si>
  <si>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</si>
  <si>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</si>
  <si>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</si>
  <si>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</si>
  <si>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</si>
  <si>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</si>
  <si>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</si>
  <si>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</si>
  <si>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</si>
  <si>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</si>
  <si>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</si>
  <si>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</si>
  <si>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</si>
  <si>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</si>
  <si>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</si>
  <si>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</si>
  <si>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</si>
  <si>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</si>
  <si>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</si>
  <si>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</si>
  <si>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</si>
  <si>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</si>
  <si>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</si>
  <si>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</si>
  <si>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</si>
  <si>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</si>
  <si>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</si>
  <si>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</si>
  <si>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</si>
  <si>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</si>
  <si>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</si>
  <si>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</si>
  <si>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</si>
  <si>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</si>
  <si>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</si>
  <si>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</si>
  <si>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</si>
  <si>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</si>
  <si>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</si>
  <si>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</si>
  <si>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</si>
  <si>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</si>
  <si>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</si>
  <si>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</si>
  <si>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</si>
  <si>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</si>
  <si>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</si>
  <si>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</si>
  <si>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</si>
  <si>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</si>
  <si>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</si>
  <si>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</si>
  <si>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</si>
  <si>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</si>
  <si>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</si>
  <si>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</si>
  <si>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</si>
  <si>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</si>
  <si>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</si>
  <si>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</si>
  <si>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</si>
  <si>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</si>
  <si>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</si>
  <si>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</si>
  <si>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</si>
  <si>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</si>
  <si>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</si>
  <si>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</si>
  <si>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</si>
  <si>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</si>
  <si>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</si>
  <si>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</si>
  <si>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</si>
  <si>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</si>
  <si>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</si>
  <si>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</si>
  <si>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</si>
  <si>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</si>
  <si>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</si>
  <si>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</si>
  <si>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</si>
  <si>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</si>
  <si>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</si>
  <si>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</si>
  <si>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</si>
  <si>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</si>
  <si>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</si>
  <si>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</si>
  <si>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</si>
  <si>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</si>
  <si>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</si>
  <si>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</si>
  <si>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</si>
  <si>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</si>
  <si>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</si>
  <si>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</si>
  <si>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</si>
  <si>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</si>
  <si>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</si>
  <si>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</si>
  <si>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</si>
  <si>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</si>
  <si>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</si>
  <si>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</si>
  <si>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</si>
  <si>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</si>
  <si>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</si>
  <si>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</si>
  <si>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</si>
  <si>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</si>
  <si>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</si>
  <si>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</si>
  <si>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</si>
  <si>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</si>
  <si>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</si>
  <si>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</si>
  <si>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</si>
  <si>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</si>
  <si>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</si>
  <si>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</si>
  <si>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</si>
  <si>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</si>
  <si>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</si>
  <si>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</si>
  <si>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</si>
  <si>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</si>
  <si>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</si>
  <si>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</si>
  <si>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</si>
  <si>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</si>
  <si>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</si>
  <si>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</si>
  <si>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</si>
  <si>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</si>
  <si>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</si>
  <si>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</si>
  <si>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</si>
  <si>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</si>
  <si>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</si>
  <si>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</si>
  <si>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</si>
  <si>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</si>
  <si>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</si>
  <si>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</si>
  <si>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</si>
  <si>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</si>
  <si>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</si>
  <si>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</si>
  <si>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</si>
  <si>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</si>
  <si>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</si>
  <si>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</si>
  <si>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</si>
  <si>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</si>
  <si>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</si>
  <si>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</si>
  <si>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</si>
  <si>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</si>
  <si>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</si>
  <si>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</si>
  <si>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</si>
  <si>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</si>
  <si>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</si>
  <si>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</si>
  <si>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</si>
  <si>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</si>
  <si>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</si>
  <si>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</si>
  <si>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</si>
  <si>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</si>
  <si>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</si>
  <si>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</si>
  <si>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</si>
  <si>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</si>
  <si>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</si>
  <si>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</si>
  <si>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</si>
  <si>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</si>
  <si>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</si>
  <si>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</si>
  <si>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</si>
  <si>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</si>
  <si>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</si>
  <si>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</si>
  <si>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</si>
  <si>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</si>
  <si>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</si>
  <si>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</si>
  <si>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</si>
  <si>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</si>
  <si>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</si>
  <si>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</si>
  <si>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</si>
  <si>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</si>
  <si>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</si>
  <si>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</si>
  <si>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</si>
  <si>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</si>
  <si>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</si>
  <si>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</si>
  <si>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</si>
  <si>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</si>
  <si>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</si>
  <si>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</si>
  <si>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</si>
  <si>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</si>
  <si>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</si>
  <si>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</si>
  <si>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</si>
  <si>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</si>
  <si>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</si>
  <si>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</si>
  <si>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</si>
  <si>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</si>
  <si>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</si>
  <si>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</si>
  <si>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</si>
  <si>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</si>
  <si>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</si>
  <si>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</si>
  <si>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</si>
  <si>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</si>
  <si>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</si>
  <si>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</si>
  <si>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</si>
  <si>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</si>
  <si>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</si>
  <si>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</si>
  <si>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</si>
  <si>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</si>
  <si>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</si>
  <si>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</si>
  <si>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</si>
  <si>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</si>
  <si>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</si>
  <si>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</si>
  <si>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</si>
  <si>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</si>
  <si>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</si>
  <si>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</si>
  <si>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</si>
  <si>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</si>
  <si>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</si>
  <si>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</si>
  <si>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</si>
  <si>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</si>
  <si>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</si>
  <si>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</si>
  <si>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</si>
  <si>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</si>
  <si>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</si>
  <si>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</si>
  <si>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</si>
  <si>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</si>
  <si>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</si>
  <si>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</si>
  <si>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</si>
  <si>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</si>
  <si>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</si>
  <si>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</si>
  <si>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</si>
  <si>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</si>
  <si>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</si>
  <si>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</si>
  <si>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</si>
  <si>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</si>
  <si>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</si>
  <si>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</si>
  <si>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</si>
  <si>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</si>
  <si>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</si>
  <si>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</si>
  <si>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</si>
  <si>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</si>
  <si>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</si>
  <si>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</si>
  <si>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</si>
  <si>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</si>
  <si>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</si>
  <si>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</si>
  <si>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</si>
  <si>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</si>
  <si>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</si>
  <si>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</si>
  <si>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</si>
  <si>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</si>
  <si>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</si>
  <si>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</si>
  <si>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</si>
  <si>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</si>
  <si>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</si>
  <si>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</si>
  <si>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</si>
  <si>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</si>
  <si>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</si>
  <si>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</si>
  <si>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</si>
  <si>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</si>
  <si>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</si>
  <si>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</si>
  <si>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</si>
  <si>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</si>
  <si>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</si>
  <si>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</si>
  <si>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</si>
  <si>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</si>
  <si>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</si>
  <si>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</si>
  <si>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</si>
  <si>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</si>
  <si>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</si>
  <si>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</si>
  <si>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</si>
  <si>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</si>
  <si>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</si>
  <si>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</si>
  <si>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</si>
  <si>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</si>
  <si>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</si>
  <si>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</si>
  <si>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</si>
  <si>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</si>
  <si>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</si>
  <si>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</si>
  <si>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</si>
  <si>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</si>
  <si>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</si>
  <si>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</si>
  <si>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</si>
  <si>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</si>
  <si>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</si>
  <si>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</si>
  <si>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</si>
  <si>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</si>
  <si>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</si>
  <si>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</si>
  <si>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</si>
  <si>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</si>
  <si>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</si>
  <si>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</si>
  <si>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</si>
  <si>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</si>
  <si>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</si>
  <si>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</si>
  <si>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</si>
  <si>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</si>
  <si>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</si>
  <si>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</si>
  <si>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</si>
  <si>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</si>
  <si>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</si>
  <si>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</si>
  <si>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</si>
  <si>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</si>
  <si>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</si>
  <si>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</si>
  <si>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</si>
  <si>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</si>
  <si>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</si>
  <si>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</si>
  <si>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</si>
  <si>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</si>
  <si>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</si>
  <si>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</si>
  <si>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</si>
  <si>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</si>
  <si>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</si>
  <si>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</si>
  <si>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</si>
  <si>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</si>
  <si>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</si>
  <si>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</si>
  <si>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</si>
  <si>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</si>
  <si>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</si>
  <si>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</si>
  <si>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</si>
  <si>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</si>
  <si>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</si>
  <si>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</si>
  <si>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</si>
  <si>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</si>
  <si>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</si>
  <si>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</si>
  <si>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</si>
  <si>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</si>
  <si>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</si>
  <si>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</si>
  <si>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</si>
  <si>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</si>
  <si>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</si>
  <si>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</si>
  <si>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</si>
  <si>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</si>
  <si>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</si>
  <si>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</si>
  <si>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</si>
  <si>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</si>
  <si>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</si>
  <si>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</si>
  <si>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</si>
  <si>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</si>
  <si>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</si>
  <si>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</si>
  <si>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</si>
  <si>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</si>
  <si>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</si>
  <si>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</si>
  <si>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</si>
  <si>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</si>
  <si>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</si>
  <si>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</si>
  <si>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</si>
  <si>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</si>
  <si>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</si>
  <si>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</si>
  <si>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</si>
  <si>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</si>
  <si>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</si>
  <si>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</si>
  <si>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</si>
  <si>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</si>
  <si>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</si>
  <si>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</si>
  <si>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</si>
  <si>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</si>
  <si>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</si>
  <si>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</si>
  <si>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</si>
  <si>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</si>
  <si>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</si>
  <si>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</si>
  <si>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</si>
  <si>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</si>
  <si>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</si>
  <si>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</si>
  <si>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</si>
  <si>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</si>
  <si>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</si>
  <si>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</si>
  <si>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</si>
  <si>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</si>
  <si>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</si>
  <si>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</si>
  <si>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</si>
  <si>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</si>
  <si>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</si>
  <si>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</si>
  <si>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</si>
  <si>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</si>
  <si>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</si>
  <si>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</si>
  <si>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</si>
  <si>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</si>
  <si>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</si>
  <si>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</si>
  <si>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</si>
  <si>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</si>
  <si>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</si>
  <si>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</si>
  <si>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</si>
  <si>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</si>
  <si>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</si>
  <si>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</si>
  <si>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</si>
  <si>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</si>
  <si>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</si>
  <si>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</si>
  <si>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</si>
  <si>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</si>
  <si>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</si>
  <si>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</si>
  <si>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</si>
  <si>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</si>
  <si>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</si>
  <si>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</si>
  <si>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</si>
  <si>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</si>
  <si>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</si>
  <si>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</si>
  <si>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</si>
  <si>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</si>
  <si>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</si>
  <si>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</si>
  <si>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</si>
  <si>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</si>
  <si>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</si>
  <si>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</si>
  <si>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</si>
  <si>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</si>
  <si>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</si>
  <si>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</si>
  <si>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</si>
  <si>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</si>
  <si>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</si>
  <si>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</si>
  <si>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</si>
  <si>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</si>
  <si>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</si>
  <si>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</si>
  <si>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</si>
  <si>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</si>
  <si>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</si>
  <si>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</si>
  <si>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</si>
  <si>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</si>
  <si>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</si>
  <si>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</si>
  <si>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</si>
  <si>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</si>
  <si>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</si>
  <si>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</si>
  <si>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</si>
  <si>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</si>
  <si>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</si>
  <si>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</si>
  <si>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</si>
  <si>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</si>
  <si>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</si>
  <si>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</si>
  <si>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</si>
  <si>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</si>
  <si>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</si>
  <si>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</si>
  <si>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</si>
  <si>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</si>
  <si>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</si>
  <si>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</si>
  <si>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</si>
  <si>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</si>
  <si>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</si>
  <si>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</si>
  <si>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</si>
  <si>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</si>
  <si>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</si>
  <si>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</si>
  <si>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</si>
  <si>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</si>
  <si>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</si>
  <si>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</si>
  <si>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</si>
  <si>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</si>
  <si>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</si>
  <si>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</si>
  <si>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</si>
  <si>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</si>
  <si>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</si>
  <si>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</si>
  <si>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</si>
  <si>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</si>
  <si>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</si>
  <si>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</si>
  <si>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</si>
  <si>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</si>
  <si>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</si>
  <si>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</si>
  <si>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</si>
  <si>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</si>
  <si>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</si>
  <si>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</si>
  <si>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</si>
  <si>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</si>
  <si>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</si>
  <si>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</si>
  <si>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</si>
  <si>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</si>
  <si>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</si>
  <si>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</si>
  <si>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</si>
  <si>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</si>
  <si>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</si>
  <si>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</si>
  <si>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</si>
  <si>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</si>
  <si>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</si>
  <si>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</si>
  <si>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</si>
  <si>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</si>
  <si>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</si>
  <si>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</si>
  <si>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</si>
  <si>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</si>
  <si>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</si>
  <si>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</si>
  <si>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</si>
  <si>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</si>
  <si>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</si>
  <si>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</si>
  <si>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</si>
  <si>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</si>
  <si>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</si>
  <si>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</si>
  <si>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</si>
  <si>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</si>
  <si>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</si>
  <si>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</si>
  <si>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</si>
  <si>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</si>
  <si>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</si>
  <si>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</si>
  <si>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</si>
  <si>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</si>
  <si>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</si>
  <si>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</si>
  <si>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</si>
  <si>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</si>
  <si>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</si>
  <si>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</si>
  <si>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</si>
  <si>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</si>
  <si>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</si>
  <si>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</si>
  <si>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</si>
  <si>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</si>
  <si>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</si>
  <si>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</si>
  <si>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</si>
  <si>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</si>
  <si>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</si>
  <si>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</si>
  <si>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</si>
  <si>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</si>
  <si>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</si>
  <si>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</si>
  <si>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</si>
  <si>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</si>
  <si>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</si>
  <si>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</si>
  <si>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</si>
  <si>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</si>
  <si>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</si>
  <si>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</si>
  <si>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</si>
  <si>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</si>
  <si>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</si>
  <si>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</si>
  <si>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</si>
  <si>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</si>
  <si>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</si>
  <si>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</si>
  <si>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</si>
  <si>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</si>
  <si>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</si>
  <si>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</si>
  <si>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</si>
  <si>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</si>
  <si>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</si>
  <si>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</si>
  <si>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</si>
  <si>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</si>
  <si>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</si>
  <si>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</si>
  <si>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</si>
  <si>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</si>
  <si>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</si>
  <si>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</si>
  <si>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</si>
  <si>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</si>
  <si>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</si>
  <si>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</si>
  <si>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</si>
  <si>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</si>
  <si>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</si>
  <si>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</si>
  <si>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</si>
  <si>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</si>
  <si>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</si>
  <si>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</si>
  <si>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</si>
  <si>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</si>
  <si>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</si>
  <si>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</si>
  <si>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</si>
  <si>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</si>
  <si>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</si>
  <si>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</si>
  <si>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</si>
  <si>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</si>
  <si>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</si>
  <si>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</si>
  <si>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</si>
  <si>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</si>
  <si>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</si>
  <si>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</si>
  <si>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</si>
  <si>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</si>
  <si>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</si>
  <si>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</si>
  <si>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</si>
  <si>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</si>
  <si>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</si>
  <si>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</si>
  <si>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</si>
  <si>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</si>
  <si>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</si>
  <si>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</si>
  <si>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</si>
  <si>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</si>
  <si>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</si>
  <si>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</si>
  <si>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</si>
  <si>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</si>
  <si>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</si>
  <si>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</si>
  <si>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</si>
  <si>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</si>
  <si>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</si>
  <si>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</si>
  <si>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</si>
  <si>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</si>
  <si>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</si>
  <si>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</si>
  <si>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</si>
  <si>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</si>
  <si>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</si>
  <si>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</si>
  <si>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</si>
  <si>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</si>
  <si>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</si>
  <si>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</si>
  <si>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</si>
  <si>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</si>
  <si>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</si>
  <si>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</si>
  <si>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</si>
  <si>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</si>
  <si>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</si>
  <si>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</si>
  <si>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</si>
  <si>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</si>
  <si>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</si>
  <si>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</si>
  <si>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</si>
  <si>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</si>
  <si>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</si>
  <si>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</si>
  <si>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</si>
  <si>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</si>
  <si>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</si>
  <si>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</si>
  <si>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</si>
  <si>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</si>
  <si>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</si>
  <si>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</si>
  <si>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</si>
  <si>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</si>
  <si>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</si>
  <si>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</si>
  <si>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</si>
  <si>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</si>
  <si>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</si>
  <si>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</si>
  <si>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</si>
  <si>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</si>
  <si>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</si>
  <si>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</si>
  <si>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</si>
  <si>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</si>
  <si>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</si>
  <si>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</si>
  <si>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</si>
  <si>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</si>
  <si>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</si>
  <si>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</si>
  <si>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</si>
  <si>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</si>
  <si>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</si>
  <si>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</si>
  <si>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</si>
  <si>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</si>
  <si>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</si>
  <si>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</si>
  <si>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</si>
  <si>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</si>
  <si>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</si>
  <si>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</si>
  <si>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</si>
  <si>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</si>
  <si>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</si>
  <si>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</si>
  <si>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</si>
  <si>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</si>
  <si>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</si>
  <si>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</si>
  <si>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</si>
  <si>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</si>
  <si>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</si>
  <si>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</si>
  <si>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</si>
  <si>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</si>
  <si>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</si>
  <si>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</si>
  <si>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</si>
  <si>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</si>
  <si>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</si>
  <si>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</si>
  <si>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</si>
  <si>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</si>
  <si>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</si>
  <si>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</si>
  <si>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</si>
  <si>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</si>
  <si>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</si>
  <si>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</si>
  <si>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</si>
  <si>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</si>
  <si>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</si>
  <si>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</si>
  <si>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</si>
  <si>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</si>
  <si>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</si>
  <si>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</si>
  <si>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</si>
  <si>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</si>
  <si>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</si>
  <si>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</si>
  <si>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</si>
  <si>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</si>
  <si>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</si>
  <si>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</si>
  <si>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</si>
  <si>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</si>
  <si>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</si>
  <si>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</si>
  <si>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</si>
  <si>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</si>
  <si>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</si>
  <si>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</si>
  <si>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</si>
  <si>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</si>
  <si>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</si>
  <si>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</si>
  <si>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</si>
  <si>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</si>
  <si>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</si>
  <si>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</si>
  <si>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</si>
  <si>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</si>
  <si>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</si>
  <si>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</si>
  <si>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</si>
  <si>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</si>
  <si>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</si>
  <si>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</si>
  <si>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</si>
  <si>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</si>
  <si>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</si>
  <si>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</si>
  <si>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</si>
  <si>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</si>
  <si>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</si>
  <si>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</si>
  <si>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</si>
  <si>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</si>
  <si>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</si>
  <si>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</si>
  <si>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</si>
  <si>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</si>
  <si>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</si>
  <si>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</si>
  <si>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</si>
  <si>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</si>
  <si>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</si>
  <si>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</si>
  <si>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</si>
  <si>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</si>
  <si>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</si>
  <si>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</si>
  <si>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</si>
  <si>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</si>
  <si>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</si>
  <si>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</si>
  <si>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</si>
  <si>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</si>
  <si>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</si>
  <si>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</si>
  <si>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</si>
  <si>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</si>
  <si>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</si>
  <si>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</si>
  <si>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</si>
  <si>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</si>
  <si>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</si>
  <si>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</si>
  <si>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</si>
  <si>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</si>
  <si>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</si>
  <si>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</si>
  <si>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</si>
  <si>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</si>
  <si>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</si>
  <si>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</si>
  <si>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</si>
  <si>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</si>
  <si>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</si>
  <si>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</si>
  <si>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</si>
  <si>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</si>
  <si>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</si>
  <si>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</si>
  <si>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</si>
  <si>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</si>
  <si>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</si>
  <si>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</si>
  <si>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</si>
  <si>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</si>
  <si>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</si>
  <si>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</si>
  <si>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</si>
  <si>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</si>
  <si>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</si>
  <si>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</si>
  <si>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</si>
  <si>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</si>
  <si>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</si>
  <si>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</si>
  <si>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</si>
  <si>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</si>
  <si>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</si>
  <si>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</si>
  <si>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</si>
  <si>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</si>
  <si>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</si>
  <si>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</si>
  <si>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</si>
  <si>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</si>
  <si>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</si>
  <si>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</si>
  <si>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</si>
  <si>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</si>
  <si>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</si>
  <si>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</si>
  <si>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</si>
  <si>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</si>
  <si>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</si>
  <si>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</si>
  <si>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</si>
  <si>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</si>
  <si>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</si>
  <si>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</si>
  <si>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</si>
  <si>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</si>
  <si>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</si>
  <si>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</si>
  <si>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</si>
  <si>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</si>
  <si>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</si>
  <si>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</si>
  <si>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</si>
  <si>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</si>
  <si>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</si>
  <si>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</si>
  <si>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</si>
  <si>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</si>
  <si>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</si>
  <si>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</si>
  <si>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</si>
  <si>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</si>
  <si>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</si>
  <si>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</si>
  <si>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</si>
  <si>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</si>
  <si>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</si>
  <si>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</si>
  <si>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</si>
  <si>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</si>
  <si>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</si>
  <si>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</si>
  <si>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</si>
  <si>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</si>
  <si>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</si>
  <si>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</si>
  <si>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</si>
  <si>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</si>
  <si>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</si>
  <si>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</si>
  <si>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</si>
  <si>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</si>
  <si>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</si>
  <si>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</si>
  <si>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</si>
  <si>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</si>
  <si>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</si>
  <si>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</si>
  <si>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</si>
  <si>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</si>
  <si>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</si>
  <si>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</si>
  <si>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</si>
  <si>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</si>
  <si>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</si>
  <si>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</si>
  <si>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</si>
  <si>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</si>
  <si>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</si>
  <si>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</si>
  <si>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</si>
  <si>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</si>
  <si>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</si>
  <si>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</si>
  <si>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</si>
  <si>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</si>
  <si>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</si>
  <si>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</si>
  <si>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</si>
  <si>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</si>
  <si>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</si>
  <si>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</si>
  <si>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</si>
  <si>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</si>
  <si>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</si>
  <si>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</si>
  <si>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</si>
  <si>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</si>
  <si>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</si>
  <si>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</si>
  <si>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</si>
  <si>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</si>
  <si>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</si>
  <si>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</si>
  <si>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</si>
  <si>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</si>
  <si>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</si>
  <si>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</si>
  <si>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</si>
  <si>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</si>
  <si>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</si>
  <si>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</si>
  <si>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</si>
  <si>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</si>
  <si>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</si>
  <si>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</si>
  <si>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</si>
  <si>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</si>
  <si>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</si>
  <si>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</si>
  <si>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</si>
  <si>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</si>
  <si>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</si>
  <si>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</si>
  <si>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</si>
  <si>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</si>
  <si>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</si>
  <si>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</si>
  <si>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</si>
  <si>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</si>
  <si>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</si>
  <si>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</si>
  <si>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</si>
  <si>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</si>
  <si>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</si>
  <si>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</si>
  <si>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</si>
  <si>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</si>
  <si>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</si>
  <si>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</si>
  <si>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</si>
  <si>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</si>
  <si>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</si>
  <si>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</si>
  <si>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</si>
  <si>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</si>
  <si>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</si>
  <si>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</si>
  <si>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</si>
  <si>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</si>
  <si>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</si>
  <si>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</si>
  <si>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</si>
  <si>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</si>
  <si>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</si>
  <si>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</si>
  <si>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</si>
  <si>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</si>
  <si>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</si>
  <si>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</si>
  <si>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</si>
  <si>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</si>
  <si>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</si>
  <si>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</si>
  <si>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</si>
  <si>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</si>
  <si>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</si>
  <si>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</si>
  <si>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</si>
  <si>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</si>
  <si>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</si>
  <si>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</si>
  <si>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</si>
  <si>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</si>
  <si>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</si>
  <si>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</si>
  <si>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</si>
  <si>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</si>
  <si>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</si>
  <si>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</si>
  <si>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</si>
  <si>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</si>
  <si>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</si>
  <si>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</si>
  <si>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</si>
  <si>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</si>
  <si>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</si>
  <si>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</si>
  <si>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</si>
  <si>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</si>
  <si>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</si>
  <si>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</si>
  <si>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</si>
  <si>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</si>
  <si>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</si>
  <si>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</si>
  <si>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</si>
  <si>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</si>
  <si>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</si>
  <si>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</si>
  <si>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</si>
  <si>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</si>
  <si>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</si>
  <si>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</si>
  <si>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</si>
  <si>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</si>
  <si>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</si>
  <si>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</si>
  <si>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</si>
  <si>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</si>
  <si>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</si>
  <si>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</si>
  <si>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</si>
  <si>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</si>
  <si>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</si>
  <si>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</si>
  <si>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</si>
  <si>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</si>
  <si>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</si>
  <si>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</si>
  <si>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</si>
  <si>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</si>
  <si>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</si>
  <si>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</si>
  <si>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</si>
  <si>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</si>
  <si>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</si>
  <si>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</si>
  <si>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</si>
  <si>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</si>
  <si>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</si>
  <si>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</si>
  <si>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</si>
  <si>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</si>
  <si>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</si>
  <si>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</si>
  <si>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</si>
  <si>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</si>
  <si>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</si>
  <si>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</si>
  <si>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</si>
  <si>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</si>
  <si>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</si>
  <si>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</si>
  <si>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</si>
  <si>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</si>
  <si>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</si>
  <si>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</si>
  <si>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</si>
  <si>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</si>
  <si>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</si>
  <si>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</si>
  <si>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</si>
  <si>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</si>
  <si>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</si>
  <si>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</si>
  <si>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</si>
  <si>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</si>
  <si>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</si>
  <si>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</si>
  <si>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</si>
  <si>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</si>
  <si>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</si>
  <si>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</si>
  <si>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</si>
  <si>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</si>
  <si>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</si>
  <si>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</si>
  <si>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</si>
  <si>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</si>
  <si>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</si>
  <si>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</si>
  <si>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</si>
  <si>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</si>
  <si>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</si>
  <si>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</si>
  <si>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</si>
  <si>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</si>
  <si>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</si>
  <si>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</si>
  <si>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</si>
  <si>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</si>
  <si>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</si>
  <si>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</si>
  <si>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</si>
  <si>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</si>
  <si>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</si>
  <si>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</si>
  <si>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</si>
  <si>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</si>
  <si>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</si>
  <si>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</si>
  <si>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</si>
  <si>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</si>
  <si>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</si>
  <si>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</si>
  <si>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</si>
  <si>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</si>
  <si>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</si>
  <si>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</si>
  <si>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</si>
  <si>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</si>
  <si>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</si>
  <si>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</si>
  <si>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</si>
  <si>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</si>
  <si>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</si>
  <si>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</si>
  <si>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</si>
  <si>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</si>
  <si>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</si>
  <si>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</si>
  <si>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</si>
  <si>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</si>
  <si>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</si>
  <si>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</si>
  <si>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</si>
  <si>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</si>
  <si>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</si>
  <si>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</si>
  <si>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</si>
  <si>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</si>
  <si>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</si>
  <si>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</si>
  <si>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</si>
  <si>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</si>
  <si>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</si>
  <si>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</si>
  <si>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</si>
  <si>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</si>
  <si>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</si>
  <si>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</si>
  <si>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</si>
  <si>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</si>
  <si>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</si>
  <si>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</si>
  <si>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</si>
  <si>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</si>
  <si>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</si>
  <si>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</si>
  <si>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</si>
  <si>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</si>
  <si>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</si>
  <si>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</si>
  <si>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</si>
  <si>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</si>
  <si>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</si>
  <si>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</si>
  <si>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</si>
  <si>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</si>
  <si>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</si>
  <si>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</si>
  <si>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</si>
  <si>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</si>
  <si>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</si>
  <si>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</si>
  <si>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</si>
  <si>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</si>
  <si>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</si>
  <si>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</si>
  <si>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</si>
  <si>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</si>
  <si>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</si>
  <si>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</si>
  <si>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</si>
  <si>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</si>
  <si>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</si>
  <si>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</si>
  <si>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</si>
  <si>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</si>
  <si>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</si>
  <si>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</si>
  <si>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</si>
  <si>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</si>
  <si>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</si>
  <si>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</si>
  <si>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</si>
  <si>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</si>
  <si>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</si>
  <si>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</si>
  <si>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</si>
  <si>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</si>
  <si>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</si>
  <si>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</si>
  <si>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</si>
  <si>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</si>
  <si>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</si>
  <si>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</si>
  <si>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</si>
  <si>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</si>
  <si>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</si>
  <si>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</si>
  <si>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</si>
  <si>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</si>
  <si>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</si>
  <si>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</si>
  <si>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</si>
  <si>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</si>
  <si>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</si>
  <si>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</si>
  <si>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</si>
  <si>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</si>
  <si>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</si>
  <si>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</si>
  <si>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</si>
  <si>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</si>
  <si>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</si>
  <si>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</si>
  <si>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</si>
  <si>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</si>
  <si>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</si>
  <si>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</si>
  <si>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</si>
  <si>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</si>
  <si>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</si>
  <si>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</si>
  <si>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</si>
  <si>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</si>
  <si>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</si>
  <si>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</si>
  <si>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</si>
  <si>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</si>
  <si>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</si>
  <si>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</si>
  <si>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</si>
  <si>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</si>
  <si>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</si>
  <si>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</si>
  <si>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</si>
  <si>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</si>
  <si>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</si>
  <si>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</si>
  <si>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</si>
  <si>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</si>
  <si>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</si>
  <si>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</si>
  <si>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</si>
  <si>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</si>
  <si>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</si>
  <si>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</si>
  <si>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</si>
  <si>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</si>
  <si>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</si>
  <si>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</si>
  <si>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</si>
  <si>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</si>
  <si>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</si>
  <si>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</si>
  <si>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</si>
  <si>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</si>
  <si>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</si>
  <si>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</si>
  <si>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</si>
  <si>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</si>
  <si>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</si>
  <si>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</si>
  <si>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</si>
  <si>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</si>
  <si>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</si>
  <si>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</si>
  <si>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</si>
  <si>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</si>
  <si>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</si>
  <si>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</si>
  <si>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</si>
  <si>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</si>
  <si>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</si>
  <si>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</si>
  <si>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</si>
  <si>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</si>
  <si>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</si>
  <si>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</si>
  <si>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</si>
  <si>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</si>
  <si>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</si>
  <si>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</si>
  <si>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</si>
  <si>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</si>
  <si>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</si>
  <si>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</si>
  <si>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</si>
  <si>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</si>
  <si>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</si>
  <si>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</si>
  <si>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</si>
  <si>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</si>
  <si>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</si>
  <si>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</si>
  <si>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</si>
  <si>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</si>
  <si>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</si>
  <si>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</si>
  <si>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</si>
  <si>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</si>
  <si>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</si>
  <si>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</si>
  <si>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</si>
  <si>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</si>
  <si>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</si>
  <si>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</si>
  <si>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</si>
  <si>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</si>
  <si>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</si>
  <si>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</si>
  <si>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</si>
  <si>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</si>
  <si>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</si>
  <si>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</si>
  <si>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</si>
  <si>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</si>
  <si>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</si>
  <si>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</si>
  <si>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</si>
  <si>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</si>
  <si>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</si>
  <si>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</si>
  <si>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</si>
  <si>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</si>
  <si>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</si>
  <si>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</si>
  <si>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</si>
  <si>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</si>
  <si>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</si>
  <si>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</si>
  <si>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</si>
  <si>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</si>
  <si>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</si>
  <si>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</si>
  <si>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</si>
  <si>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</si>
  <si>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</si>
  <si>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</si>
  <si>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</si>
  <si>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</si>
  <si>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</si>
  <si>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</si>
  <si>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</si>
  <si>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</si>
  <si>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</si>
  <si>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</si>
  <si>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</si>
  <si>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</si>
  <si>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</si>
  <si>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</si>
  <si>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</si>
  <si>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</si>
  <si>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</si>
  <si>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</si>
  <si>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</si>
  <si>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</si>
  <si>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</si>
  <si>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</si>
  <si>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</si>
  <si>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</si>
  <si>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</si>
  <si>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</si>
  <si>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</si>
  <si>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</si>
  <si>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</si>
  <si>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</si>
  <si>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</si>
  <si>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</si>
  <si>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</si>
  <si>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</si>
  <si>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</si>
  <si>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</si>
  <si>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</si>
  <si>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</si>
  <si>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</si>
  <si>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</si>
  <si>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</si>
  <si>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</si>
  <si>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</si>
  <si>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</si>
  <si>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</si>
  <si>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</si>
  <si>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</si>
  <si>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</si>
  <si>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</si>
  <si>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</si>
  <si>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</si>
  <si>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</si>
  <si>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</si>
  <si>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</si>
  <si>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</si>
  <si>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</si>
  <si>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</si>
  <si>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</si>
  <si>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</si>
  <si>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</si>
  <si>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</si>
  <si>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</si>
  <si>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</si>
  <si>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</si>
  <si>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</si>
  <si>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</si>
  <si>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</si>
  <si>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</si>
  <si>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</si>
  <si>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</si>
  <si>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</si>
  <si>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</si>
  <si>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</si>
  <si>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</si>
  <si>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</si>
  <si>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</si>
  <si>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</si>
  <si>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</si>
  <si>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</si>
  <si>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</si>
  <si>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</si>
  <si>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</si>
  <si>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</si>
  <si>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</si>
  <si>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</si>
  <si>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</si>
  <si>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</si>
  <si>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</si>
  <si>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</si>
  <si>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</si>
  <si>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</si>
  <si>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</si>
  <si>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</si>
  <si>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</si>
  <si>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</si>
  <si>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</si>
  <si>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</si>
  <si>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</si>
  <si>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</si>
  <si>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</si>
  <si>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</si>
  <si>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</si>
  <si>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</si>
  <si>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</si>
  <si>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</si>
  <si>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</si>
  <si>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</si>
  <si>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</si>
  <si>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</si>
  <si>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</si>
  <si>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</si>
  <si>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</si>
  <si>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</si>
  <si>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</si>
  <si>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</si>
  <si>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</si>
  <si>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</si>
  <si>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</si>
  <si>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</si>
  <si>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</si>
  <si>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</si>
  <si>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</si>
  <si>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</si>
  <si>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</si>
  <si>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</si>
  <si>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</si>
  <si>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</si>
  <si>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</si>
  <si>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</si>
  <si>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</si>
  <si>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</si>
  <si>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</si>
  <si>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</si>
  <si>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</si>
  <si>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</si>
  <si>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</si>
  <si>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</si>
  <si>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</si>
  <si>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</si>
  <si>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</si>
  <si>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</si>
  <si>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</si>
  <si>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</si>
  <si>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</si>
  <si>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</si>
  <si>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</si>
  <si>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</si>
  <si>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</si>
  <si>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</si>
  <si>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</si>
  <si>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</si>
  <si>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</si>
  <si>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</si>
  <si>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</si>
  <si>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</si>
  <si>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</si>
  <si>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</si>
  <si>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</si>
  <si>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</si>
  <si>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</si>
  <si>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</si>
  <si>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</si>
  <si>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</si>
  <si>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</si>
  <si>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</si>
  <si>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</si>
  <si>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</si>
  <si>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</si>
  <si>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</si>
  <si>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</si>
  <si>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</si>
  <si>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</si>
  <si>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</si>
  <si>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</si>
  <si>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</si>
  <si>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</si>
  <si>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</si>
  <si>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</si>
  <si>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</si>
  <si>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</si>
  <si>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</si>
  <si>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</si>
  <si>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</si>
  <si>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</si>
  <si>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</si>
  <si>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</si>
  <si>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</si>
  <si>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</si>
  <si>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</si>
  <si>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</si>
  <si>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</si>
  <si>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</si>
  <si>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</si>
  <si>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</si>
  <si>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</si>
  <si>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</si>
  <si>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</si>
  <si>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</si>
  <si>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</si>
  <si>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</si>
  <si>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</si>
  <si>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</si>
  <si>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</si>
  <si>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</si>
  <si>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</si>
  <si>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</si>
  <si>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</si>
  <si>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</si>
  <si>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</si>
  <si>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</si>
  <si>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</si>
  <si>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</si>
  <si>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</si>
  <si>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</si>
  <si>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</si>
  <si>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</si>
  <si>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</si>
  <si>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</si>
  <si>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</si>
  <si>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</si>
  <si>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</si>
  <si>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</si>
  <si>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</si>
  <si>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</si>
  <si>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</si>
  <si>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</si>
  <si>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</si>
  <si>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</si>
  <si>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</si>
  <si>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</si>
  <si>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</si>
  <si>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</si>
  <si>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</si>
  <si>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</si>
  <si>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</si>
  <si>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</si>
  <si>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</si>
  <si>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</si>
  <si>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</si>
  <si>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</si>
  <si>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</si>
  <si>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</si>
  <si>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</si>
  <si>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</si>
  <si>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</si>
  <si>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</si>
  <si>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</si>
  <si>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</si>
  <si>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</si>
  <si>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</si>
  <si>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</si>
  <si>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</si>
  <si>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</si>
  <si>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</si>
  <si>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</si>
  <si>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</si>
  <si>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</si>
  <si>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</si>
  <si>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</si>
  <si>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</si>
  <si>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</si>
  <si>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</si>
  <si>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</si>
  <si>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</si>
  <si>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</si>
  <si>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</si>
  <si>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</si>
  <si>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</si>
  <si>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</si>
  <si>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</si>
  <si>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</si>
  <si>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</si>
  <si>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</si>
  <si>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</si>
  <si>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</si>
  <si>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</si>
  <si>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</si>
  <si>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</si>
  <si>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</si>
  <si>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</si>
  <si>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</si>
  <si>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</si>
  <si>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</si>
  <si>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</si>
  <si>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</si>
  <si>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</si>
  <si>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</si>
  <si>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</si>
  <si>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</si>
  <si>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</si>
  <si>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</si>
  <si>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</si>
  <si>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</si>
  <si>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</si>
  <si>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</si>
  <si>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</si>
  <si>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</si>
  <si>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</si>
  <si>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</si>
  <si>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</si>
  <si>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</si>
  <si>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</si>
  <si>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</si>
  <si>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</si>
  <si>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</si>
  <si>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</si>
  <si>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</si>
  <si>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</si>
  <si>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</si>
  <si>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</si>
  <si>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</si>
  <si>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</si>
  <si>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</si>
  <si>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</si>
  <si>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</si>
  <si>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</si>
  <si>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</si>
  <si>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</si>
  <si>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</si>
  <si>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</si>
  <si>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</si>
  <si>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</si>
  <si>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</si>
  <si>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</si>
  <si>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</si>
  <si>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</si>
  <si>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</si>
  <si>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</si>
  <si>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</si>
  <si>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</si>
  <si>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</si>
  <si>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</si>
  <si>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</si>
  <si>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</si>
  <si>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</si>
  <si>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</si>
  <si>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</si>
  <si>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</si>
  <si>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</si>
  <si>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</si>
  <si>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</si>
  <si>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</si>
  <si>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</si>
  <si>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</si>
  <si>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</si>
  <si>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</si>
  <si>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</si>
  <si>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</si>
  <si>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</si>
  <si>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</si>
  <si>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</si>
  <si>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</si>
  <si>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</si>
  <si>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</si>
  <si>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</si>
  <si>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</si>
  <si>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</si>
  <si>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</si>
  <si>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</si>
  <si>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</si>
  <si>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</si>
  <si>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</si>
  <si>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</si>
  <si>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</si>
  <si>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</si>
  <si>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</si>
  <si>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</si>
  <si>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</si>
  <si>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</si>
  <si>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</si>
  <si>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</si>
  <si>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</si>
  <si>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</si>
  <si>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</si>
  <si>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</si>
  <si>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</si>
  <si>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</si>
  <si>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</si>
  <si>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</si>
  <si>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</si>
  <si>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</si>
  <si>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</si>
  <si>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</si>
  <si>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</si>
  <si>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</si>
  <si>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</si>
  <si>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</si>
  <si>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</si>
  <si>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</si>
  <si>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</si>
  <si>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</si>
  <si>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</si>
  <si>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</si>
  <si>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</si>
  <si>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</si>
  <si>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</si>
  <si>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</si>
  <si>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</si>
  <si>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</si>
  <si>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</si>
  <si>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</si>
  <si>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</si>
  <si>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</si>
  <si>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</si>
  <si>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</si>
  <si>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</si>
  <si>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</si>
  <si>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</si>
  <si>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</si>
  <si>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</si>
  <si>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</si>
  <si>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</si>
  <si>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</si>
  <si>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</si>
  <si>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</si>
  <si>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</si>
  <si>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</si>
  <si>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</si>
  <si>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</si>
  <si>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</si>
  <si>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</si>
  <si>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</si>
  <si>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</si>
  <si>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</si>
  <si>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</si>
  <si>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</si>
  <si>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</si>
  <si>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</si>
  <si>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</si>
  <si>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</si>
  <si>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</si>
  <si>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</si>
  <si>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</si>
  <si>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</si>
  <si>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</si>
  <si>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</si>
  <si>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</si>
  <si>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</si>
  <si>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</si>
  <si>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</si>
  <si>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</si>
  <si>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</si>
  <si>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</si>
  <si>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</si>
  <si>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</si>
  <si>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</si>
  <si>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</si>
  <si>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</si>
  <si>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</si>
  <si>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</si>
  <si>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</si>
  <si>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</si>
  <si>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</si>
  <si>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</si>
  <si>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</si>
  <si>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</si>
  <si>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</si>
  <si>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</si>
  <si>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</si>
  <si>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</si>
  <si>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</si>
  <si>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</si>
  <si>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</si>
  <si>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</si>
  <si>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</si>
  <si>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</si>
  <si>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</si>
  <si>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</si>
  <si>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</si>
  <si>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</si>
  <si>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</si>
  <si>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</si>
  <si>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</si>
  <si>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</si>
  <si>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</si>
  <si>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</si>
  <si>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</si>
  <si>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</si>
  <si>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</si>
  <si>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</si>
  <si>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</si>
  <si>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</si>
  <si>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</si>
  <si>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</si>
  <si>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</si>
  <si>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</si>
  <si>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</si>
  <si>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</si>
  <si>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</si>
  <si>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</si>
  <si>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</si>
  <si>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</si>
  <si>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</si>
  <si>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</si>
  <si>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</si>
  <si>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</si>
  <si>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</si>
  <si>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</si>
  <si>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</si>
  <si>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</si>
  <si>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</si>
  <si>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</si>
  <si>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</si>
  <si>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</si>
  <si>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</si>
  <si>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</si>
  <si>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</si>
  <si>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</si>
  <si>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</si>
  <si>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</si>
  <si>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</si>
  <si>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</si>
  <si>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</si>
  <si>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</si>
  <si>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</si>
  <si>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</si>
  <si>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</si>
  <si>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</si>
  <si>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</si>
  <si>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</si>
  <si>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</si>
  <si>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</si>
  <si>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</si>
  <si>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</si>
  <si>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</si>
  <si>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</si>
  <si>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</si>
  <si>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</si>
  <si>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</si>
  <si>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</si>
  <si>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</si>
  <si>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</si>
  <si>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</si>
  <si>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</si>
  <si>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</si>
  <si>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</si>
  <si>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</si>
  <si>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</si>
  <si>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</si>
  <si>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</si>
  <si>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</si>
  <si>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</si>
  <si>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</si>
  <si>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</si>
  <si>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</si>
  <si>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</si>
  <si>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</si>
  <si>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</si>
  <si>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</si>
  <si>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</si>
  <si>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</si>
  <si>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</si>
  <si>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</si>
  <si>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</si>
  <si>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</si>
  <si>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</si>
  <si>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</si>
  <si>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</si>
  <si>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</si>
  <si>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</si>
  <si>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</si>
  <si>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</si>
  <si>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</si>
  <si>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</si>
  <si>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</si>
  <si>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</si>
  <si>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</si>
  <si>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</si>
  <si>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</si>
  <si>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</si>
  <si>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</si>
  <si>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</si>
  <si>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</si>
  <si>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</si>
  <si>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</si>
  <si>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</si>
  <si>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</si>
  <si>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</si>
  <si>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</si>
  <si>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</si>
  <si>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</si>
  <si>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</si>
  <si>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</si>
  <si>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</si>
  <si>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</si>
  <si>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</si>
  <si>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</si>
  <si>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</si>
  <si>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</si>
  <si>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</si>
  <si>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</si>
  <si>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</si>
  <si>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</si>
  <si>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</si>
  <si>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</si>
  <si>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</si>
  <si>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</si>
  <si>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</si>
  <si>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</si>
  <si>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</si>
  <si>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</si>
  <si>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</si>
  <si>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</si>
  <si>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</si>
  <si>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</si>
  <si>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</si>
  <si>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</si>
  <si>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</si>
  <si>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</si>
  <si>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</si>
  <si>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</si>
  <si>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</si>
  <si>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</si>
  <si>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</si>
  <si>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</si>
  <si>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</si>
  <si>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</si>
  <si>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</si>
  <si>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</si>
  <si>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</si>
  <si>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</si>
  <si>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</si>
  <si>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</si>
  <si>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</si>
  <si>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</si>
  <si>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</si>
  <si>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</si>
  <si>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</si>
  <si>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</si>
  <si>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</si>
  <si>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</si>
  <si>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</si>
  <si>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</si>
  <si>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</si>
  <si>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</si>
  <si>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</si>
  <si>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</si>
  <si>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</si>
  <si>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</si>
  <si>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</si>
  <si>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</si>
  <si>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</si>
  <si>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</si>
  <si>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</si>
  <si>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</si>
  <si>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</si>
  <si>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</si>
  <si>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</si>
  <si>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</si>
  <si>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</si>
  <si>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</si>
  <si>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</si>
  <si>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</si>
  <si>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</si>
  <si>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</si>
  <si>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</si>
  <si>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</si>
  <si>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</si>
  <si>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</si>
  <si>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</si>
  <si>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</si>
  <si>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</si>
  <si>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</si>
  <si>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</si>
  <si>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</si>
  <si>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</si>
  <si>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</si>
  <si>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</si>
  <si>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</si>
  <si>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</si>
  <si>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</si>
  <si>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</si>
  <si>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</si>
  <si>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</si>
  <si>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</si>
  <si>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</si>
  <si>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</si>
  <si>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</si>
  <si>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</si>
  <si>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</si>
  <si>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</si>
  <si>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</si>
  <si>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</si>
  <si>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</si>
  <si>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</si>
  <si>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</si>
  <si>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</si>
  <si>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</si>
  <si>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</si>
  <si>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</si>
  <si>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</si>
  <si>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</si>
  <si>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</si>
  <si>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</si>
  <si>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</si>
  <si>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</si>
  <si>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</si>
  <si>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</si>
  <si>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</si>
  <si>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</si>
  <si>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</si>
  <si>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</si>
  <si>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</si>
  <si>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</si>
  <si>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</si>
  <si>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</si>
  <si>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</si>
  <si>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</si>
  <si>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</si>
  <si>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</si>
  <si>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</si>
  <si>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</si>
  <si>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</si>
  <si>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</si>
  <si>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</si>
  <si>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</si>
  <si>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</si>
  <si>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</si>
  <si>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</si>
  <si>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</si>
  <si>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</si>
  <si>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</si>
  <si>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</si>
  <si>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</si>
  <si>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</si>
  <si>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</si>
  <si>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</si>
  <si>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</si>
  <si>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</si>
  <si>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</si>
  <si>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</si>
  <si>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</si>
  <si>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</si>
  <si>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</si>
  <si>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</si>
  <si>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</si>
  <si>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</si>
  <si>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</si>
  <si>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</si>
  <si>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</si>
  <si>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</si>
  <si>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</si>
  <si>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</si>
  <si>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</si>
  <si>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</si>
  <si>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</si>
  <si>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</si>
  <si>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</si>
  <si>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</si>
  <si>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</si>
  <si>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</si>
  <si>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</si>
  <si>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</si>
  <si>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</si>
  <si>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</si>
  <si>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</si>
  <si>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</si>
  <si>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</si>
  <si>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</si>
  <si>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</si>
  <si>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</si>
  <si>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</si>
  <si>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</si>
  <si>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</si>
  <si>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</si>
  <si>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</si>
  <si>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</si>
  <si>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</si>
  <si>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</si>
  <si>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</si>
  <si>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</si>
  <si>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</si>
  <si>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</si>
  <si>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</si>
  <si>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</si>
  <si>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</si>
  <si>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</si>
  <si>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</si>
  <si>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</si>
  <si>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</si>
  <si>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</si>
  <si>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</si>
  <si>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</si>
  <si>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</si>
  <si>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</si>
  <si>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</si>
  <si>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</si>
  <si>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</si>
  <si>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</si>
  <si>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</si>
  <si>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</si>
  <si>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</si>
  <si>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</si>
  <si>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</si>
  <si>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</si>
  <si>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</si>
  <si>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</si>
  <si>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</si>
  <si>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</si>
  <si>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</si>
  <si>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</si>
  <si>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</si>
  <si>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</si>
  <si>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</si>
  <si>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</si>
  <si>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</si>
  <si>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</si>
  <si>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</si>
  <si>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</si>
  <si>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</si>
  <si>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</si>
  <si>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</si>
  <si>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</si>
  <si>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</si>
  <si>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</si>
  <si>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</si>
  <si>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</si>
  <si>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</si>
  <si>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</si>
  <si>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</si>
  <si>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</si>
  <si>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</si>
  <si>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</si>
  <si>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</si>
  <si>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</si>
  <si>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</si>
  <si>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</si>
  <si>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</si>
  <si>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</si>
  <si>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</si>
  <si>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</si>
  <si>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</si>
  <si>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</si>
  <si>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</si>
  <si>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</si>
  <si>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</si>
  <si>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</si>
  <si>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</si>
  <si>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</si>
  <si>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</si>
  <si>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</si>
  <si>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</si>
  <si>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</si>
  <si>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</si>
  <si>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</si>
  <si>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</si>
  <si>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</si>
  <si>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</si>
  <si>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</si>
  <si>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</si>
  <si>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</si>
  <si>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</si>
  <si>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</si>
  <si>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</si>
  <si>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</si>
  <si>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</si>
  <si>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</si>
  <si>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</si>
  <si>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</si>
  <si>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</si>
  <si>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</si>
  <si>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</si>
  <si>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</si>
  <si>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</si>
  <si>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</si>
  <si>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</si>
  <si>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</si>
  <si>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</si>
  <si>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</si>
  <si>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</si>
  <si>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</si>
  <si>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</si>
  <si>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</si>
  <si>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</si>
  <si>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</si>
  <si>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</si>
  <si>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</si>
  <si>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</si>
  <si>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</si>
  <si>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</si>
  <si>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</si>
  <si>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</si>
  <si>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</si>
  <si>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</si>
  <si>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</si>
  <si>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</si>
  <si>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</si>
  <si>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</si>
  <si>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</si>
  <si>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</si>
  <si>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</si>
  <si>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</si>
  <si>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</si>
  <si>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</si>
  <si>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</si>
  <si>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</si>
  <si>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</si>
  <si>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</si>
  <si>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</si>
  <si>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</si>
  <si>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</si>
  <si>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</si>
  <si>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</si>
  <si>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</si>
  <si>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</si>
  <si>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</si>
  <si>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</si>
  <si>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</si>
  <si>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</si>
  <si>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</si>
  <si>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</si>
  <si>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</si>
  <si>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</si>
  <si>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</si>
  <si>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</si>
  <si>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</si>
  <si>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</si>
  <si>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</si>
  <si>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</si>
  <si>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</si>
  <si>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</si>
  <si>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</si>
  <si>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</si>
  <si>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</si>
  <si>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</si>
  <si>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</si>
  <si>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</si>
  <si>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</si>
  <si>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</si>
  <si>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</si>
  <si>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</si>
  <si>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</si>
  <si>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</si>
  <si>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</si>
  <si>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</si>
  <si>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</si>
  <si>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</si>
  <si>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</si>
  <si>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</si>
  <si>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</si>
  <si>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</si>
  <si>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</si>
  <si>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</si>
  <si>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</si>
  <si>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</si>
  <si>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</si>
  <si>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</si>
  <si>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</si>
  <si>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</si>
  <si>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</si>
  <si>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</si>
  <si>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</si>
  <si>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</si>
  <si>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</si>
  <si>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</si>
  <si>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</si>
  <si>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</si>
  <si>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</si>
  <si>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</si>
  <si>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</si>
  <si>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</si>
  <si>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</si>
  <si>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</si>
  <si>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</si>
  <si>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</si>
  <si>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</si>
  <si>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</si>
  <si>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</si>
  <si>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</si>
  <si>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</si>
  <si>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</si>
  <si>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</si>
  <si>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</si>
  <si>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</si>
  <si>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</si>
  <si>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</si>
  <si>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</si>
  <si>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</si>
  <si>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</si>
  <si>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</si>
  <si>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</si>
  <si>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</si>
  <si>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</si>
  <si>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</si>
  <si>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</si>
  <si>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</si>
  <si>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</si>
  <si>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</si>
  <si>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</si>
  <si>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</si>
  <si>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</si>
  <si>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</si>
  <si>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</si>
  <si>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</si>
  <si>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</si>
  <si>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</si>
  <si>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</si>
  <si>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</si>
  <si>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</si>
  <si>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</si>
  <si>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</si>
  <si>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</si>
  <si>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</si>
  <si>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</si>
  <si>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</si>
  <si>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</si>
  <si>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</si>
  <si>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</si>
  <si>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</si>
  <si>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</si>
  <si>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</si>
  <si>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</si>
  <si>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</si>
  <si>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</si>
  <si>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</si>
  <si>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</si>
  <si>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</si>
  <si>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</si>
  <si>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</si>
  <si>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</si>
  <si>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</si>
  <si>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</si>
  <si>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</si>
  <si>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</si>
  <si>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</si>
  <si>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</si>
  <si>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</si>
  <si>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</si>
  <si>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</si>
  <si>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</si>
  <si>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</si>
  <si>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</si>
  <si>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</si>
  <si>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</si>
  <si>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</si>
  <si>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</si>
  <si>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</si>
  <si>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</si>
  <si>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</si>
  <si>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</si>
  <si>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</si>
  <si>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</si>
  <si>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</si>
  <si>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</si>
  <si>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</si>
  <si>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</si>
  <si>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</si>
  <si>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</si>
  <si>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</si>
  <si>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</si>
  <si>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</si>
  <si>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</si>
  <si>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</si>
  <si>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</si>
  <si>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</si>
  <si>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</si>
  <si>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</si>
  <si>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</si>
  <si>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</si>
  <si>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</si>
  <si>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</si>
  <si>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</si>
  <si>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</si>
  <si>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</si>
  <si>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</si>
  <si>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</si>
  <si>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</si>
  <si>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</si>
  <si>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</si>
  <si>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</si>
  <si>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</si>
  <si>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</si>
  <si>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</si>
  <si>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</si>
  <si>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</si>
  <si>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</si>
  <si>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</si>
  <si>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</si>
  <si>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</si>
  <si>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</si>
  <si>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</si>
  <si>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</si>
  <si>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</si>
  <si>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</si>
  <si>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</si>
  <si>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</si>
  <si>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</si>
  <si>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</si>
  <si>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</si>
  <si>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</si>
  <si>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</si>
  <si>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</si>
  <si>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</si>
  <si>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</si>
  <si>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</si>
  <si>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</si>
  <si>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</si>
  <si>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</si>
  <si>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</si>
  <si>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</si>
  <si>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</si>
  <si>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</si>
  <si>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</si>
  <si>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</si>
  <si>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</si>
  <si>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</si>
  <si>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</si>
  <si>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</si>
  <si>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</si>
  <si>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</si>
  <si>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</si>
  <si>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</si>
  <si>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</si>
  <si>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</si>
  <si>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</si>
  <si>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</si>
  <si>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</si>
  <si>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</si>
  <si>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</si>
  <si>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</si>
  <si>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</si>
  <si>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</si>
  <si>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</si>
  <si>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</si>
  <si>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</si>
  <si>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</si>
  <si>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</si>
  <si>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</si>
  <si>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</si>
  <si>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</si>
  <si>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</si>
  <si>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</si>
  <si>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</si>
  <si>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</si>
  <si>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</si>
  <si>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</si>
  <si>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</si>
  <si>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</si>
  <si>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</si>
  <si>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</si>
  <si>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</si>
  <si>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</si>
  <si>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</si>
  <si>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</si>
  <si>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</si>
  <si>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</si>
  <si>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</si>
  <si>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</si>
  <si>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</si>
  <si>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</si>
  <si>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</si>
  <si>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</si>
  <si>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</si>
  <si>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</si>
  <si>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</si>
  <si>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</si>
  <si>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</si>
  <si>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</si>
  <si>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</si>
  <si>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</si>
  <si>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</si>
  <si>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</si>
  <si>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</si>
  <si>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</si>
  <si>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</si>
  <si>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</si>
  <si>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</si>
  <si>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</si>
  <si>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</si>
  <si>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</si>
  <si>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</si>
  <si>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</si>
  <si>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</si>
  <si>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</si>
  <si>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</si>
  <si>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</si>
  <si>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</si>
  <si>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</si>
  <si>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</si>
  <si>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</si>
  <si>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</si>
  <si>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</si>
  <si>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</si>
  <si>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</si>
  <si>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</si>
  <si>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</si>
  <si>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</si>
  <si>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</si>
  <si>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</si>
  <si>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</si>
  <si>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</si>
  <si>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</si>
  <si>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</si>
  <si>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</si>
  <si>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</si>
  <si>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</si>
  <si>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</si>
  <si>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</si>
  <si>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</si>
  <si>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</si>
  <si>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</si>
  <si>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</si>
  <si>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</si>
  <si>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</si>
  <si>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</si>
  <si>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</si>
  <si>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</si>
  <si>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</si>
  <si>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</si>
  <si>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</si>
  <si>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</si>
  <si>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</si>
  <si>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</si>
  <si>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</si>
  <si>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</si>
  <si>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</si>
  <si>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</si>
  <si>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</si>
  <si>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</si>
  <si>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</si>
  <si>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</si>
  <si>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</si>
  <si>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</si>
  <si>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</si>
  <si>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</si>
  <si>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</si>
  <si>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</si>
  <si>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</si>
  <si>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</si>
  <si>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</si>
  <si>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</si>
  <si>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</si>
  <si>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</si>
  <si>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</si>
  <si>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</si>
  <si>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</si>
  <si>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</si>
  <si>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</si>
  <si>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</si>
  <si>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</si>
  <si>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</si>
  <si>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</si>
  <si>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</si>
  <si>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</si>
  <si>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</si>
  <si>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</si>
  <si>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</si>
  <si>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</si>
  <si>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</si>
  <si>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</si>
  <si>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</si>
  <si>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</si>
  <si>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</si>
  <si>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</si>
  <si>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</si>
  <si>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</si>
  <si>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</si>
  <si>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</si>
  <si>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</si>
  <si>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</si>
  <si>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</si>
  <si>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</si>
  <si>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</si>
  <si>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</si>
  <si>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</si>
  <si>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</si>
  <si>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</si>
  <si>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</si>
  <si>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</si>
  <si>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</si>
  <si>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</si>
  <si>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</si>
  <si>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</si>
  <si>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</si>
  <si>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</si>
  <si>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</si>
  <si>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</si>
  <si>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</si>
  <si>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</si>
  <si>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</si>
  <si>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</si>
  <si>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</si>
  <si>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</si>
  <si>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</si>
  <si>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</si>
  <si>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</si>
  <si>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</si>
  <si>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</si>
  <si>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</si>
  <si>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</si>
  <si>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</si>
  <si>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</si>
  <si>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</si>
  <si>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</si>
  <si>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</si>
  <si>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</si>
  <si>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</si>
  <si>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</si>
  <si>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</si>
  <si>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</si>
  <si>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</si>
  <si>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</si>
  <si>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</si>
  <si>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</si>
  <si>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</si>
  <si>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</si>
  <si>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</si>
  <si>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</si>
  <si>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</si>
  <si>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</si>
  <si>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</si>
  <si>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</si>
  <si>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</si>
  <si>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</si>
  <si>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</si>
  <si>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</si>
  <si>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</si>
  <si>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</si>
  <si>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</si>
  <si>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</si>
  <si>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</si>
  <si>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</si>
  <si>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</si>
  <si>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</si>
  <si>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</si>
  <si>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</si>
  <si>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</si>
  <si>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</si>
  <si>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</si>
  <si>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</si>
  <si>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</si>
  <si>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</si>
  <si>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</si>
  <si>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</si>
  <si>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</si>
  <si>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</si>
  <si>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</si>
  <si>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</si>
  <si>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</si>
  <si>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</si>
  <si>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</si>
  <si>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</si>
  <si>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</si>
  <si>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</si>
  <si>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</si>
  <si>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</si>
  <si>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</si>
  <si>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</si>
  <si>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</si>
  <si>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</si>
  <si>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</si>
  <si>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</si>
  <si>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</si>
  <si>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</si>
  <si>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</si>
  <si>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</si>
  <si>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</si>
  <si>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</si>
  <si>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</si>
  <si>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</si>
  <si>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</si>
  <si>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</si>
  <si>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</si>
  <si>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</si>
  <si>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</si>
  <si>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</si>
  <si>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</si>
  <si>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</si>
  <si>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</si>
  <si>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</si>
  <si>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</si>
  <si>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</si>
  <si>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</si>
  <si>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</si>
  <si>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</si>
  <si>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</si>
  <si>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</si>
  <si>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</si>
  <si>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</si>
  <si>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</si>
  <si>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</si>
  <si>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</si>
  <si>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</si>
  <si>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</si>
  <si>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</si>
  <si>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</si>
  <si>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</si>
  <si>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</si>
  <si>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</si>
  <si>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</si>
  <si>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</si>
  <si>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</si>
  <si>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</si>
  <si>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</si>
  <si>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</si>
  <si>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</si>
  <si>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</si>
  <si>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</si>
  <si>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</si>
  <si>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</si>
  <si>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</si>
  <si>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</si>
  <si>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</si>
  <si>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</si>
  <si>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</si>
  <si>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</si>
  <si>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</si>
  <si>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</si>
  <si>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</si>
  <si>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</si>
  <si>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</si>
  <si>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</si>
  <si>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</si>
  <si>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</si>
  <si>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</si>
  <si>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</si>
  <si>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</si>
  <si>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</si>
  <si>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</si>
  <si>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</si>
  <si>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</si>
  <si>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</si>
  <si>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</si>
  <si>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</si>
  <si>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</si>
  <si>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</si>
  <si>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</si>
  <si>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</si>
  <si>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</si>
  <si>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</si>
  <si>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</si>
  <si>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</si>
  <si>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</si>
  <si>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</si>
  <si>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</si>
  <si>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</si>
  <si>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</si>
  <si>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</si>
  <si>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</si>
  <si>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</si>
  <si>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</si>
  <si>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</si>
  <si>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</si>
  <si>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</si>
  <si>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</si>
  <si>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</si>
  <si>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</si>
  <si>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</si>
  <si>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</si>
  <si>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</si>
  <si>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</si>
  <si>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</si>
  <si>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</si>
  <si>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</si>
  <si>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</si>
  <si>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</si>
  <si>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</si>
  <si>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</si>
  <si>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</si>
  <si>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</si>
  <si>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</si>
  <si>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</si>
  <si>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</si>
  <si>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</si>
  <si>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</si>
  <si>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</si>
  <si>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</si>
  <si>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</si>
  <si>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</si>
  <si>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</si>
  <si>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</si>
  <si>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</si>
  <si>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</si>
  <si>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</si>
  <si>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</si>
  <si>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</si>
  <si>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</si>
  <si>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</si>
  <si>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</si>
  <si>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</si>
  <si>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</si>
  <si>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</si>
  <si>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</si>
  <si>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</si>
  <si>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</si>
  <si>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</si>
  <si>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</si>
  <si>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</si>
  <si>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</si>
  <si>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</si>
  <si>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</si>
  <si>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</si>
  <si>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</si>
  <si>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</si>
  <si>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</si>
  <si>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</si>
  <si>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</si>
  <si>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</si>
  <si>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</si>
  <si>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</si>
  <si>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</si>
  <si>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</si>
  <si>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</si>
  <si>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</si>
  <si>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</si>
  <si>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</si>
  <si>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</si>
  <si>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</si>
  <si>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</si>
  <si>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</si>
  <si>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</si>
  <si>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</si>
  <si>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</si>
  <si>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</si>
  <si>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</si>
  <si>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</si>
  <si>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</si>
  <si>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</si>
  <si>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</si>
  <si>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</si>
  <si>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</si>
  <si>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</si>
  <si>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</si>
  <si>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</si>
  <si>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</si>
  <si>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</si>
  <si>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</si>
  <si>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</si>
  <si>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</si>
  <si>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</si>
  <si>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</si>
  <si>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</si>
  <si>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</si>
  <si>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</si>
  <si>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</si>
  <si>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</si>
  <si>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</si>
  <si>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</si>
  <si>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</si>
  <si>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</si>
  <si>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</si>
  <si>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</si>
  <si>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</si>
  <si>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</si>
  <si>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</si>
  <si>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</si>
  <si>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</si>
  <si>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</si>
  <si>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</si>
  <si>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</si>
  <si>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</si>
  <si>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</si>
  <si>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</si>
  <si>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</si>
  <si>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</si>
  <si>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</si>
  <si>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</si>
  <si>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</si>
  <si>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</si>
  <si>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</si>
  <si>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</si>
  <si>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</si>
  <si>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</si>
  <si>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</si>
  <si>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</si>
  <si>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</si>
  <si>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</si>
  <si>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</si>
  <si>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</si>
  <si>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</si>
  <si>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</si>
  <si>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</si>
  <si>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</si>
  <si>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</si>
  <si>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</si>
  <si>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</si>
  <si>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</si>
  <si>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</si>
  <si>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</si>
  <si>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</si>
  <si>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</si>
  <si>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</si>
  <si>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</si>
  <si>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</si>
  <si>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</si>
  <si>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</si>
  <si>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</si>
  <si>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</si>
  <si>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</si>
  <si>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</si>
  <si>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</si>
  <si>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</si>
  <si>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</si>
  <si>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</si>
  <si>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</si>
  <si>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</si>
  <si>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</si>
  <si>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</si>
  <si>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</si>
  <si>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</si>
  <si>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</si>
  <si>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</si>
  <si>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</si>
  <si>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</si>
  <si>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</si>
  <si>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</si>
  <si>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</si>
  <si>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</si>
  <si>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</si>
  <si>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</si>
  <si>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</si>
  <si>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</si>
  <si>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</si>
  <si>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</si>
  <si>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</si>
  <si>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</si>
  <si>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</si>
  <si>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</si>
  <si>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</si>
  <si>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</si>
  <si>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</si>
  <si>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</si>
  <si>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</si>
  <si>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</si>
  <si>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</si>
  <si>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</si>
  <si>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</si>
  <si>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</si>
  <si>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</si>
  <si>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</si>
  <si>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</si>
  <si>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</si>
  <si>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</si>
  <si>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</si>
  <si>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</si>
  <si>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</si>
  <si>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</si>
  <si>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</si>
  <si>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</si>
  <si>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</si>
  <si>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</si>
  <si>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</si>
  <si>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</si>
  <si>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</si>
  <si>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</si>
  <si>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</si>
  <si>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</si>
  <si>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</si>
  <si>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</si>
  <si>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</si>
  <si>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</si>
  <si>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</si>
  <si>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</si>
  <si>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</si>
  <si>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</si>
  <si>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</si>
  <si>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</si>
  <si>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</si>
  <si>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</si>
  <si>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</si>
  <si>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</si>
  <si>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</si>
  <si>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</si>
  <si>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</si>
  <si>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</si>
  <si>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</si>
  <si>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</si>
  <si>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</si>
  <si>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</si>
  <si>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</si>
  <si>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</si>
  <si>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</si>
  <si>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</si>
  <si>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</si>
  <si>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</si>
  <si>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</si>
  <si>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</si>
  <si>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</si>
  <si>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</si>
  <si>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</si>
  <si>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</si>
  <si>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</si>
  <si>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</si>
  <si>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</si>
  <si>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</si>
  <si>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</si>
  <si>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</si>
  <si>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</si>
  <si>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</si>
  <si>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</si>
  <si>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</si>
  <si>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</si>
  <si>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</si>
  <si>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</si>
  <si>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</si>
  <si>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</si>
  <si>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</si>
  <si>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</si>
  <si>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</si>
  <si>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</si>
  <si>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</si>
  <si>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</si>
  <si>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</si>
  <si>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</si>
  <si>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</si>
  <si>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</si>
  <si>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</si>
  <si>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</si>
  <si>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</si>
  <si>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</si>
  <si>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</si>
  <si>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</si>
  <si>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</si>
  <si>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</si>
  <si>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</si>
  <si>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</si>
  <si>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</si>
  <si>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</si>
  <si>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</si>
  <si>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</si>
  <si>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</si>
  <si>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</si>
  <si>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</si>
  <si>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</si>
  <si>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</si>
  <si>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</si>
  <si>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</si>
  <si>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</si>
  <si>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</si>
  <si>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</si>
  <si>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</si>
  <si>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</si>
  <si>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</si>
  <si>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</si>
  <si>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</si>
  <si>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</si>
  <si>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</si>
  <si>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</si>
  <si>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</si>
  <si>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</si>
  <si>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</si>
  <si>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</si>
  <si>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</si>
  <si>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</si>
  <si>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</si>
  <si>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</si>
  <si>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</si>
  <si>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</si>
  <si>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</si>
  <si>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</si>
  <si>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</si>
  <si>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</si>
  <si>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</si>
  <si>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</si>
  <si>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</si>
  <si>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</si>
  <si>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</si>
  <si>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</si>
  <si>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</si>
  <si>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</si>
  <si>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</si>
  <si>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</si>
  <si>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</si>
  <si>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</si>
  <si>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</si>
  <si>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</si>
  <si>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</si>
  <si>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</si>
  <si>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</si>
  <si>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</si>
  <si>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</si>
  <si>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</si>
  <si>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</si>
  <si>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</si>
  <si>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</si>
  <si>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</si>
  <si>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</si>
  <si>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</si>
  <si>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</si>
  <si>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</si>
  <si>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</si>
  <si>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</si>
  <si>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</si>
  <si>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</si>
  <si>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</si>
  <si>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</si>
  <si>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</si>
  <si>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</si>
  <si>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</si>
  <si>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</si>
  <si>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</si>
  <si>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</si>
  <si>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</si>
  <si>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</si>
  <si>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</si>
  <si>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</si>
  <si>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</si>
  <si>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</si>
  <si>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</si>
  <si>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</si>
  <si>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</si>
  <si>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</si>
  <si>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</si>
  <si>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</si>
  <si>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</si>
  <si>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</si>
  <si>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</si>
  <si>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</si>
  <si>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</si>
  <si>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</si>
  <si>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</si>
  <si>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</si>
  <si>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</si>
  <si>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</si>
  <si>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</si>
  <si>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</si>
  <si>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</si>
  <si>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</si>
  <si>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</si>
  <si>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</si>
  <si>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</si>
  <si>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</si>
  <si>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</si>
  <si>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</si>
  <si>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</si>
  <si>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</si>
  <si>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</si>
  <si>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</si>
  <si>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</si>
  <si>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</si>
  <si>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</si>
  <si>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</si>
  <si>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</si>
  <si>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</si>
  <si>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</si>
  <si>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</si>
  <si>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</si>
  <si>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</si>
  <si>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</si>
  <si>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</si>
  <si>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</si>
  <si>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</si>
  <si>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</si>
  <si>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</si>
  <si>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</si>
  <si>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</si>
  <si>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</si>
  <si>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</si>
  <si>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</si>
  <si>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</si>
  <si>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</si>
  <si>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</si>
  <si>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</si>
  <si>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</si>
  <si>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</si>
  <si>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</si>
  <si>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</si>
  <si>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</si>
  <si>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</si>
  <si>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</si>
  <si>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</si>
  <si>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</si>
  <si>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</si>
  <si>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</si>
  <si>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</si>
  <si>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</si>
  <si>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</si>
  <si>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</si>
  <si>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</si>
  <si>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</si>
  <si>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</si>
  <si>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</si>
  <si>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</si>
  <si>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</si>
  <si>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</si>
  <si>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</si>
  <si>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</si>
  <si>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</si>
  <si>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</si>
  <si>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</si>
  <si>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</si>
  <si>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</si>
  <si>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</si>
  <si>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</si>
  <si>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</si>
  <si>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</si>
  <si>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</si>
  <si>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</si>
  <si>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</si>
  <si>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</si>
  <si>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</si>
  <si>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</si>
  <si>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</si>
  <si>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</si>
  <si>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</si>
  <si>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</si>
  <si>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</si>
  <si>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</si>
  <si>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</si>
  <si>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</si>
  <si>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</si>
  <si>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</si>
  <si>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</si>
  <si>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</si>
  <si>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</si>
  <si>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</si>
  <si>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</si>
  <si>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</si>
  <si>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</si>
  <si>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</si>
  <si>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</si>
  <si>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</si>
  <si>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</si>
  <si>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</si>
  <si>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</si>
  <si>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</si>
  <si>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</si>
  <si>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</si>
  <si>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</si>
  <si>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</si>
  <si>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</si>
  <si>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</si>
  <si>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</si>
  <si>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</si>
  <si>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</si>
  <si>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</si>
  <si>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</si>
  <si>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</si>
  <si>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</si>
  <si>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</si>
  <si>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</si>
  <si>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</si>
  <si>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</si>
  <si>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</si>
  <si>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</si>
  <si>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</si>
  <si>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</si>
  <si>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</si>
  <si>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</si>
  <si>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</si>
  <si>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</si>
  <si>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</si>
  <si>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</si>
  <si>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</si>
  <si>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</si>
  <si>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</si>
  <si>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</si>
  <si>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</si>
  <si>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</si>
  <si>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</si>
  <si>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</si>
  <si>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</si>
  <si>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</si>
  <si>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</si>
  <si>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</si>
  <si>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</si>
  <si>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</si>
  <si>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</si>
  <si>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</si>
  <si>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</si>
  <si>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</si>
  <si>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</si>
  <si>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</si>
  <si>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</si>
  <si>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</si>
  <si>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</si>
  <si>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</si>
  <si>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</si>
  <si>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</si>
  <si>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</si>
  <si>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</si>
  <si>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</si>
  <si>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</si>
  <si>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</si>
  <si>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</si>
  <si>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</si>
  <si>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</si>
  <si>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</si>
  <si>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</si>
  <si>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</si>
  <si>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</si>
  <si>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</si>
  <si>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</si>
  <si>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</si>
  <si>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</si>
  <si>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</si>
  <si>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</si>
  <si>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</si>
  <si>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</si>
  <si>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</si>
  <si>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</si>
  <si>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</si>
  <si>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</si>
  <si>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</si>
  <si>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</si>
  <si>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</si>
  <si>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</si>
  <si>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</si>
  <si>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</si>
  <si>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</si>
  <si>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</si>
  <si>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</si>
  <si>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</si>
  <si>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</si>
  <si>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</si>
  <si>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</si>
  <si>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</si>
  <si>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</si>
  <si>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</si>
  <si>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</si>
  <si>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</si>
  <si>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</si>
  <si>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</si>
  <si>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</si>
  <si>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</si>
  <si>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</si>
  <si>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</si>
  <si>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</si>
  <si>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</si>
  <si>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</si>
  <si>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</si>
  <si>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</si>
  <si>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</si>
  <si>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</si>
  <si>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</si>
  <si>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</si>
  <si>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</si>
  <si>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</si>
  <si>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</si>
  <si>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</si>
  <si>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</si>
  <si>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</si>
  <si>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</si>
  <si>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</si>
  <si>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</si>
  <si>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</si>
  <si>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</si>
  <si>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</si>
  <si>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</si>
  <si>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</si>
  <si>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</si>
  <si>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</si>
  <si>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</si>
  <si>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</si>
  <si>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</si>
  <si>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</si>
  <si>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</si>
  <si>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</si>
  <si>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</si>
  <si>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</si>
  <si>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</si>
  <si>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</si>
  <si>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</si>
  <si>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</si>
  <si>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</si>
  <si>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</si>
  <si>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</si>
  <si>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</si>
  <si>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</si>
  <si>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</si>
  <si>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</si>
  <si>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</si>
  <si>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</si>
  <si>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</si>
  <si>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</si>
  <si>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</si>
  <si>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</si>
  <si>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</si>
  <si>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</si>
  <si>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</si>
  <si>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</si>
  <si>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</si>
  <si>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</si>
  <si>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</si>
  <si>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</si>
  <si>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</si>
  <si>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</si>
  <si>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</si>
  <si>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</si>
  <si>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</si>
  <si>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</si>
  <si>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</si>
  <si>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</si>
  <si>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</si>
  <si>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</si>
  <si>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</si>
  <si>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</si>
  <si>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</si>
  <si>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</si>
  <si>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</si>
  <si>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</si>
  <si>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</si>
  <si>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</si>
  <si>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</si>
  <si>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</si>
  <si>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</si>
  <si>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</si>
  <si>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</si>
  <si>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</si>
  <si>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</si>
  <si>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</si>
  <si>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</si>
  <si>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</si>
  <si>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</si>
  <si>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</si>
  <si>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</si>
  <si>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</si>
  <si>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</si>
  <si>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</si>
  <si>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</si>
  <si>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</si>
  <si>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</si>
  <si>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</si>
  <si>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</si>
  <si>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</si>
  <si>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</si>
  <si>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</si>
  <si>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</si>
  <si>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</si>
  <si>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</si>
  <si>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</si>
  <si>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</si>
  <si>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</si>
  <si>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</si>
  <si>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</si>
  <si>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</si>
  <si>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</si>
  <si>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</si>
  <si>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</si>
  <si>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</si>
  <si>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</si>
  <si>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</si>
  <si>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</si>
  <si>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</si>
  <si>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</si>
  <si>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</si>
  <si>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</si>
  <si>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</si>
  <si>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</si>
  <si>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</si>
  <si>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</si>
  <si>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</si>
  <si>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</si>
  <si>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</si>
  <si>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</si>
  <si>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</si>
  <si>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</si>
  <si>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</si>
  <si>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</si>
  <si>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</si>
  <si>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</si>
  <si>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</si>
  <si>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</si>
  <si>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</si>
  <si>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</si>
  <si>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</si>
  <si>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</si>
  <si>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</si>
  <si>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</si>
  <si>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</si>
  <si>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</si>
  <si>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</si>
  <si>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</si>
  <si>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</si>
  <si>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</si>
  <si>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</si>
  <si>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</si>
  <si>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</si>
  <si>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</si>
  <si>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</si>
  <si>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</si>
  <si>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</si>
  <si>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</si>
  <si>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</si>
  <si>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</si>
  <si>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</si>
  <si>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</si>
  <si>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</si>
  <si>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</si>
  <si>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</si>
  <si>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</si>
  <si>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</si>
  <si>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</si>
  <si>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</si>
  <si>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</si>
  <si>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</si>
  <si>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</si>
  <si>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</si>
  <si>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</si>
  <si>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</si>
  <si>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</si>
  <si>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</si>
  <si>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</si>
  <si>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</si>
  <si>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</si>
  <si>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</si>
  <si>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</si>
  <si>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</si>
  <si>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</si>
  <si>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</si>
  <si>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</si>
  <si>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</si>
  <si>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</si>
  <si>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</si>
  <si>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</si>
  <si>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</si>
  <si>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</si>
  <si>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</si>
  <si>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</si>
  <si>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</si>
  <si>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</si>
  <si>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</si>
  <si>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</si>
  <si>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</si>
  <si>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</si>
  <si>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</si>
  <si>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</si>
  <si>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</si>
  <si>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</si>
  <si>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</si>
  <si>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</si>
  <si>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</si>
  <si>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</si>
  <si>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</si>
  <si>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</si>
  <si>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</si>
  <si>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</si>
  <si>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</si>
  <si>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</si>
  <si>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</si>
  <si>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</si>
  <si>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</si>
  <si>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</si>
  <si>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</si>
  <si>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</si>
  <si>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</si>
  <si>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</si>
  <si>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</si>
  <si>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</si>
  <si>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</si>
  <si>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</si>
  <si>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</si>
  <si>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</si>
  <si>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</si>
  <si>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</si>
  <si>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</si>
  <si>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</si>
  <si>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</si>
  <si>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</si>
  <si>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</si>
  <si>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</si>
  <si>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</si>
  <si>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</si>
  <si>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</si>
  <si>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</si>
  <si>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</si>
  <si>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</si>
  <si>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</si>
  <si>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</si>
  <si>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</si>
  <si>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</si>
  <si>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</si>
  <si>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</si>
  <si>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</si>
  <si>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</si>
  <si>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</si>
  <si>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</si>
  <si>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</si>
  <si>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</si>
  <si>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</si>
  <si>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</si>
  <si>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</si>
  <si>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</si>
  <si>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</si>
  <si>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</si>
  <si>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</si>
  <si>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</si>
  <si>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</si>
  <si>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</si>
  <si>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</si>
  <si>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</si>
  <si>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</si>
  <si>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</si>
  <si>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</si>
  <si>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</si>
  <si>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</si>
  <si>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</si>
  <si>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</si>
  <si>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</si>
  <si>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</si>
  <si>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</si>
  <si>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</si>
  <si>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</si>
  <si>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</si>
  <si>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</si>
  <si>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</si>
  <si>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</si>
  <si>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</si>
  <si>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</si>
  <si>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</si>
  <si>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</si>
  <si>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</si>
  <si>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</si>
  <si>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</si>
  <si>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</si>
  <si>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</si>
  <si>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</si>
  <si>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</si>
  <si>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</si>
  <si>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</si>
  <si>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</si>
  <si>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</si>
  <si>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</si>
  <si>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</si>
  <si>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</si>
  <si>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</si>
  <si>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</si>
  <si>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</si>
  <si>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</si>
  <si>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</si>
  <si>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</si>
  <si>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</si>
  <si>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</si>
  <si>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</si>
  <si>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</si>
  <si>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</si>
  <si>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</si>
  <si>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</si>
  <si>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</si>
  <si>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</si>
  <si>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</si>
  <si>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</si>
  <si>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</si>
  <si>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</si>
  <si>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</si>
  <si>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</si>
  <si>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</si>
  <si>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</si>
  <si>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</si>
  <si>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</si>
  <si>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</si>
  <si>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</si>
  <si>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</si>
  <si>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</si>
  <si>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</si>
  <si>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</si>
  <si>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</si>
  <si>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</si>
  <si>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</si>
  <si>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</si>
  <si>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</si>
  <si>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</si>
  <si>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</si>
  <si>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</si>
  <si>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</si>
  <si>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</si>
  <si>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</si>
  <si>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</si>
  <si>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</si>
  <si>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</si>
  <si>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</si>
  <si>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</si>
  <si>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</si>
  <si>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</si>
  <si>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</si>
  <si>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</si>
  <si>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</si>
  <si>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</si>
  <si>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</si>
  <si>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</si>
  <si>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</si>
  <si>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</si>
  <si>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</si>
  <si>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</si>
  <si>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</si>
  <si>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</si>
  <si>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</si>
  <si>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</si>
  <si>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</si>
  <si>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</si>
  <si>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</si>
  <si>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</si>
  <si>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</si>
  <si>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</si>
  <si>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</si>
  <si>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</si>
  <si>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</si>
  <si>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</si>
  <si>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</si>
  <si>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</si>
  <si>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</si>
  <si>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</si>
  <si>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</si>
  <si>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</si>
  <si>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</si>
  <si>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</si>
  <si>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</si>
  <si>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</si>
  <si>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</si>
  <si>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</si>
  <si>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</si>
  <si>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</si>
  <si>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</si>
  <si>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</si>
  <si>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</si>
  <si>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</si>
  <si>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</si>
  <si>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</si>
  <si>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</si>
  <si>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</si>
  <si>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</si>
  <si>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</si>
  <si>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</si>
  <si>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</si>
  <si>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</si>
  <si>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</si>
  <si>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</si>
  <si>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</si>
  <si>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</si>
  <si>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</si>
  <si>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</si>
  <si>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</si>
  <si>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</si>
  <si>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</si>
  <si>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</si>
  <si>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</si>
  <si>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</si>
  <si>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</si>
  <si>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</si>
  <si>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</si>
  <si>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</si>
  <si>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</si>
  <si>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</si>
  <si>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</si>
  <si>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</si>
  <si>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</si>
  <si>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</si>
  <si>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</si>
  <si>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</si>
  <si>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</si>
  <si>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</si>
  <si>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</si>
  <si>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</si>
  <si>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</si>
  <si>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</si>
  <si>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</si>
  <si>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</si>
  <si>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</si>
  <si>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</si>
  <si>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</si>
  <si>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</si>
  <si>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</si>
  <si>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</si>
  <si>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</si>
  <si>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</si>
  <si>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</si>
  <si>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</si>
  <si>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</si>
  <si>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</si>
  <si>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</si>
  <si>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</si>
  <si>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</si>
  <si>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</si>
  <si>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</si>
  <si>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</si>
  <si>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</si>
  <si>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</si>
  <si>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</si>
  <si>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</si>
  <si>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</si>
  <si>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</si>
  <si>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</si>
  <si>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</si>
  <si>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</si>
  <si>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</si>
  <si>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</si>
  <si>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</si>
  <si>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</si>
  <si>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</si>
  <si>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</si>
  <si>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</si>
  <si>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</si>
  <si>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</si>
  <si>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</si>
  <si>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</si>
  <si>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</si>
  <si>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</si>
  <si>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</si>
  <si>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</si>
  <si>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</si>
  <si>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</si>
  <si>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</si>
  <si>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</si>
  <si>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</si>
  <si>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</si>
  <si>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</si>
  <si>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</si>
  <si>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</si>
  <si>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</si>
  <si>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</si>
  <si>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</si>
  <si>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</si>
  <si>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</si>
  <si>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</si>
  <si>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</si>
  <si>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</si>
  <si>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</si>
  <si>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</si>
  <si>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</si>
  <si>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</si>
  <si>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</si>
  <si>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</si>
  <si>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</si>
  <si>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</si>
  <si>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</si>
  <si>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</si>
  <si>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</si>
  <si>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</si>
  <si>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</si>
  <si>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</si>
  <si>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</si>
  <si>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</si>
  <si>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</si>
  <si>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</si>
  <si>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</si>
  <si>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</si>
  <si>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</si>
  <si>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</si>
  <si>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</si>
  <si>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</si>
  <si>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</si>
  <si>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</si>
  <si>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</si>
  <si>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</si>
  <si>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</si>
  <si>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</si>
  <si>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</si>
  <si>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</si>
  <si>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</si>
  <si>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</si>
  <si>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</si>
  <si>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</si>
  <si>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</si>
  <si>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</si>
  <si>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</si>
  <si>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</si>
  <si>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</si>
  <si>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</si>
  <si>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</si>
  <si>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</si>
  <si>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</si>
  <si>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</si>
  <si>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</si>
  <si>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</si>
  <si>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</si>
  <si>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</si>
  <si>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</si>
  <si>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</si>
  <si>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</si>
  <si>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</si>
  <si>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</si>
  <si>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</si>
  <si>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</si>
  <si>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</si>
  <si>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</si>
  <si>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</si>
  <si>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</si>
  <si>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</si>
  <si>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</si>
  <si>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</si>
  <si>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</si>
  <si>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</si>
  <si>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</si>
  <si>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</si>
  <si>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</si>
  <si>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</si>
  <si>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</si>
  <si>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</si>
  <si>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</si>
  <si>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</si>
  <si>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</si>
  <si>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</si>
  <si>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</si>
  <si>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</si>
  <si>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</si>
  <si>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</si>
  <si>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</si>
  <si>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</si>
  <si>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</si>
  <si>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</si>
  <si>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</si>
  <si>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</si>
  <si>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</si>
  <si>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</si>
  <si>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</si>
  <si>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</si>
  <si>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</si>
  <si>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</si>
  <si>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</si>
  <si>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</si>
  <si>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</si>
  <si>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</si>
  <si>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</si>
  <si>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</si>
  <si>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</si>
  <si>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</si>
  <si>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</si>
  <si>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</si>
  <si>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</si>
  <si>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</si>
  <si>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</si>
  <si>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</si>
  <si>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</si>
  <si>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</si>
  <si>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</si>
  <si>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</si>
  <si>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</si>
  <si>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</si>
  <si>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</si>
  <si>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</si>
  <si>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</si>
  <si>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</si>
  <si>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</si>
  <si>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</si>
  <si>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</si>
  <si>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</si>
  <si>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</si>
  <si>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</si>
  <si>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</si>
  <si>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</si>
  <si>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</si>
  <si>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</si>
  <si>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</si>
  <si>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</si>
  <si>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</si>
  <si>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</si>
  <si>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</si>
  <si>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</si>
  <si>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</si>
  <si>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</si>
  <si>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</si>
  <si>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</si>
  <si>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</si>
  <si>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</si>
  <si>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</si>
  <si>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</si>
  <si>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</si>
  <si>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</si>
  <si>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</si>
  <si>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</si>
  <si>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</si>
  <si>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</si>
  <si>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</si>
  <si>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</si>
  <si>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</si>
  <si>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</si>
  <si>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</si>
  <si>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</si>
  <si>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</si>
  <si>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</si>
  <si>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</si>
  <si>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</si>
  <si>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</si>
  <si>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</si>
  <si>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</si>
  <si>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</si>
  <si>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</si>
  <si>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</si>
  <si>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</si>
  <si>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</si>
  <si>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</si>
  <si>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</si>
  <si>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</si>
  <si>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</si>
  <si>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</si>
  <si>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</si>
  <si>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</si>
  <si>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</si>
  <si>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</si>
  <si>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</si>
  <si>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</si>
  <si>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</si>
  <si>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</si>
  <si>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</si>
  <si>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</si>
  <si>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</si>
  <si>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</si>
  <si>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</si>
  <si>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</si>
  <si>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</si>
  <si>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</si>
  <si>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</si>
  <si>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</si>
  <si>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</si>
  <si>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</si>
  <si>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</si>
  <si>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</si>
  <si>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</si>
  <si>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</si>
  <si>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</si>
  <si>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</si>
  <si>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</si>
  <si>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</si>
  <si>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</si>
  <si>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</si>
  <si>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</si>
  <si>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</si>
  <si>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</si>
  <si>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</si>
  <si>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</si>
  <si>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</si>
  <si>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</si>
  <si>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</si>
  <si>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</si>
  <si>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</si>
  <si>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</si>
  <si>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</si>
  <si>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</si>
  <si>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</si>
  <si>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</si>
  <si>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</si>
  <si>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</si>
  <si>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</si>
  <si>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</si>
  <si>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</si>
  <si>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</si>
  <si>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</si>
  <si>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</si>
  <si>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</si>
  <si>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</si>
  <si>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</si>
  <si>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</si>
  <si>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</si>
  <si>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</si>
  <si>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</si>
  <si>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</si>
  <si>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</si>
  <si>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</si>
  <si>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</si>
  <si>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</si>
  <si>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</si>
  <si>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</si>
  <si>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</si>
  <si>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</si>
  <si>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</si>
  <si>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</si>
  <si>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</si>
  <si>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</si>
  <si>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</si>
  <si>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</si>
  <si>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</si>
  <si>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</si>
  <si>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</si>
  <si>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</si>
  <si>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</si>
  <si>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</si>
  <si>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</si>
  <si>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</si>
  <si>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</si>
  <si>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</si>
  <si>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</si>
  <si>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</si>
  <si>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</si>
  <si>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</si>
  <si>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</si>
  <si>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</si>
  <si>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</si>
  <si>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</si>
  <si>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</si>
  <si>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</si>
  <si>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</si>
  <si>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</si>
  <si>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</si>
  <si>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</si>
  <si>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</si>
  <si>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</si>
  <si>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</si>
  <si>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</si>
  <si>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</si>
  <si>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</si>
  <si>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</si>
  <si>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</si>
  <si>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</si>
  <si>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</si>
  <si>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</si>
  <si>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</si>
  <si>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</si>
  <si>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</si>
  <si>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</si>
  <si>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</si>
  <si>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</si>
  <si>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</si>
  <si>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</si>
  <si>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</si>
  <si>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</si>
  <si>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</si>
  <si>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</si>
  <si>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</si>
  <si>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</si>
  <si>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</si>
  <si>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</si>
  <si>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</si>
  <si>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</si>
  <si>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</si>
  <si>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</si>
  <si>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</si>
  <si>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</si>
  <si>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</si>
  <si>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</si>
  <si>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</si>
  <si>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</si>
  <si>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</si>
  <si>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</si>
  <si>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</si>
  <si>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</si>
  <si>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</si>
  <si>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</si>
  <si>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</si>
  <si>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</si>
  <si>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</si>
  <si>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</si>
  <si>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</si>
  <si>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</si>
  <si>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</si>
  <si>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</si>
  <si>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</si>
  <si>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</si>
  <si>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</si>
  <si>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</si>
  <si>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</si>
  <si>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</si>
  <si>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</si>
  <si>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</si>
  <si>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</si>
  <si>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</si>
  <si>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</si>
  <si>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</si>
  <si>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</si>
  <si>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</si>
  <si>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</si>
  <si>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</si>
  <si>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</si>
  <si>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</si>
  <si>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</si>
  <si>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</si>
  <si>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</si>
  <si>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</si>
  <si>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</si>
  <si>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</si>
  <si>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</si>
  <si>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</si>
  <si>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</si>
  <si>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</si>
  <si>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</si>
  <si>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</si>
  <si>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</si>
  <si>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</si>
  <si>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</si>
  <si>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</si>
  <si>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</si>
  <si>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</si>
  <si>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</si>
  <si>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</si>
  <si>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</si>
  <si>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</si>
  <si>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</si>
  <si>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</si>
  <si>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</si>
  <si>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</si>
  <si>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</si>
  <si>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</si>
  <si>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</si>
  <si>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</si>
  <si>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</si>
  <si>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</si>
  <si>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</si>
  <si>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</si>
  <si>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</si>
  <si>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</si>
  <si>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</si>
  <si>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</si>
  <si>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</si>
  <si>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</si>
  <si>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</si>
  <si>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</si>
  <si>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</si>
  <si>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</si>
  <si>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</si>
  <si>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</si>
  <si>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</si>
  <si>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</si>
  <si>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</si>
  <si>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</si>
  <si>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</si>
  <si>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</si>
  <si>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</si>
  <si>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</si>
  <si>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</si>
  <si>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</si>
  <si>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</si>
  <si>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</si>
  <si>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</si>
  <si>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</si>
  <si>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</si>
  <si>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</si>
  <si>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</si>
  <si>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</si>
  <si>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</si>
  <si>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</si>
  <si>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</si>
  <si>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</si>
  <si>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</si>
  <si>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</si>
  <si>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</si>
  <si>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</si>
  <si>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</si>
  <si>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</si>
  <si>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</si>
  <si>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</si>
  <si>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</si>
  <si>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</si>
  <si>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</si>
  <si>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</si>
  <si>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</si>
  <si>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</si>
  <si>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</si>
  <si>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</si>
  <si>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</si>
  <si>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</si>
  <si>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</si>
  <si>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</si>
  <si>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</si>
  <si>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</si>
  <si>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</si>
  <si>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</si>
  <si>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</si>
  <si>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</si>
  <si>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</si>
  <si>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</si>
  <si>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</si>
  <si>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</si>
  <si>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</si>
  <si>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</si>
  <si>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</si>
  <si>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</si>
  <si>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</si>
  <si>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</si>
  <si>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</si>
  <si>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</si>
  <si>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</si>
  <si>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</si>
  <si>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</si>
  <si>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</si>
  <si>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</si>
  <si>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</si>
  <si>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</si>
  <si>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</si>
  <si>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</si>
  <si>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</si>
  <si>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</si>
  <si>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</si>
  <si>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</si>
  <si>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</si>
  <si>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</si>
  <si>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</si>
  <si>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</si>
  <si>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</si>
  <si>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</si>
  <si>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</si>
  <si>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</si>
  <si>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</si>
  <si>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</si>
  <si>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</si>
  <si>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</si>
  <si>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</si>
  <si>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</si>
  <si>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</si>
  <si>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</si>
  <si>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</si>
  <si>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</si>
  <si>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</si>
  <si>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</si>
  <si>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</si>
  <si>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</si>
  <si>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</si>
  <si>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</si>
  <si>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</si>
  <si>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</si>
  <si>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</si>
  <si>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</si>
  <si>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</si>
  <si>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</si>
  <si>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</si>
  <si>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</si>
  <si>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</si>
  <si>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</si>
  <si>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</si>
  <si>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</si>
  <si>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</si>
  <si>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</si>
  <si>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</si>
  <si>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</si>
  <si>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</si>
  <si>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</si>
  <si>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</si>
  <si>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</si>
  <si>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</si>
  <si>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</si>
  <si>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</si>
  <si>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</si>
  <si>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</si>
  <si>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</si>
  <si>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</si>
  <si>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</si>
  <si>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</si>
  <si>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</si>
  <si>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</si>
  <si>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</si>
  <si>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</si>
  <si>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</si>
  <si>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</si>
  <si>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</si>
  <si>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</si>
  <si>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</si>
  <si>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</si>
  <si>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</si>
  <si>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</si>
  <si>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</si>
  <si>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</si>
  <si>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</si>
  <si>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</si>
  <si>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</si>
  <si>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</si>
  <si>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</si>
  <si>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</si>
  <si>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</si>
  <si>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</si>
  <si>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</si>
  <si>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</si>
  <si>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</si>
  <si>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</si>
  <si>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</si>
  <si>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</si>
  <si>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</si>
  <si>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</si>
  <si>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</si>
  <si>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</si>
  <si>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</si>
  <si>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</si>
  <si>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</si>
  <si>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</si>
  <si>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</si>
  <si>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</si>
  <si>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</si>
  <si>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</si>
  <si>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</si>
  <si>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</si>
  <si>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</si>
  <si>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</si>
  <si>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</si>
  <si>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</si>
  <si>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</si>
  <si>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</si>
  <si>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</si>
  <si>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</si>
  <si>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</si>
  <si>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</si>
  <si>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</si>
  <si>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</si>
  <si>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</si>
  <si>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</si>
  <si>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</si>
  <si>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</si>
  <si>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</si>
  <si>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</si>
  <si>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</si>
  <si>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</si>
  <si>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</si>
  <si>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</si>
  <si>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</si>
  <si>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</si>
  <si>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</si>
  <si>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</si>
  <si>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</si>
  <si>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</si>
  <si>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</si>
  <si>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</si>
  <si>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</si>
  <si>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</si>
  <si>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</si>
  <si>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</si>
  <si>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</si>
  <si>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</si>
  <si>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</si>
  <si>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</si>
  <si>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</si>
  <si>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</si>
  <si>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</si>
  <si>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</si>
  <si>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</si>
  <si>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</si>
  <si>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</si>
  <si>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</si>
  <si>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</si>
  <si>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</si>
  <si>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</si>
  <si>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</si>
  <si>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</si>
  <si>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</si>
  <si>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</si>
  <si>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</si>
  <si>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</si>
  <si>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</si>
  <si>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</si>
  <si>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</si>
  <si>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</si>
  <si>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</si>
  <si>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</si>
  <si>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</si>
  <si>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</si>
  <si>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</si>
  <si>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</si>
  <si>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</si>
  <si>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</si>
  <si>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</si>
  <si>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</si>
  <si>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</si>
  <si>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</si>
  <si>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</si>
  <si>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</si>
  <si>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</si>
  <si>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</si>
  <si>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</si>
  <si>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</si>
  <si>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</si>
  <si>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</si>
  <si>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</si>
  <si>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</si>
  <si>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</si>
  <si>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</si>
  <si>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</si>
  <si>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</si>
  <si>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</si>
  <si>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</si>
  <si>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</si>
  <si>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</si>
  <si>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</si>
  <si>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</si>
  <si>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</si>
  <si>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</si>
  <si>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</si>
  <si>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</si>
  <si>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</si>
  <si>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</si>
  <si>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</si>
  <si>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</si>
  <si>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</si>
  <si>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</si>
  <si>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</si>
  <si>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</si>
  <si>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</si>
  <si>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</si>
  <si>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</si>
  <si>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</si>
  <si>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</si>
  <si>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</si>
  <si>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</si>
  <si>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</si>
  <si>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</si>
  <si>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</si>
  <si>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</si>
  <si>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</si>
  <si>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</si>
  <si>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</si>
  <si>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</si>
  <si>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</si>
  <si>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</si>
  <si>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</si>
  <si>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</si>
  <si>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</si>
  <si>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</si>
  <si>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</si>
  <si>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</si>
  <si>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</si>
  <si>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</si>
  <si>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</si>
  <si>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</si>
  <si>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</si>
  <si>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</si>
  <si>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</si>
  <si>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</si>
  <si>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</si>
  <si>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</si>
  <si>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</si>
  <si>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</si>
  <si>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</si>
  <si>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</si>
  <si>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</si>
  <si>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</si>
  <si>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</si>
  <si>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</si>
  <si>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</si>
  <si>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</si>
  <si>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</si>
  <si>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</si>
  <si>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</si>
  <si>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</si>
  <si>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</si>
  <si>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</si>
  <si>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</si>
  <si>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</si>
  <si>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</si>
  <si>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</si>
  <si>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</si>
  <si>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</si>
  <si>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</si>
  <si>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</si>
  <si>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</si>
  <si>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</si>
  <si>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</si>
  <si>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</si>
  <si>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</si>
  <si>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</si>
  <si>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</si>
  <si>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</si>
  <si>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</si>
  <si>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</si>
  <si>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</si>
  <si>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</si>
  <si>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</si>
  <si>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</si>
  <si>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</si>
  <si>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</si>
  <si>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</si>
  <si>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</si>
  <si>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</si>
  <si>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</si>
  <si>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</si>
  <si>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</si>
  <si>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</si>
  <si>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</si>
  <si>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</si>
  <si>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</si>
  <si>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</si>
  <si>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</si>
  <si>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</si>
  <si>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</si>
  <si>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</si>
  <si>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</si>
  <si>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</si>
  <si>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</si>
  <si>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</si>
  <si>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</si>
  <si>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</si>
  <si>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</si>
  <si>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</si>
  <si>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</si>
  <si>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</si>
  <si>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</si>
  <si>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</si>
  <si>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</si>
  <si>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</si>
  <si>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</si>
  <si>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</si>
  <si>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</si>
  <si>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</si>
  <si>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</si>
  <si>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</si>
  <si>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</si>
  <si>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</si>
  <si>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</si>
  <si>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</si>
  <si>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</si>
  <si>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</si>
  <si>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</si>
  <si>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</si>
  <si>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</si>
  <si>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</si>
  <si>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</si>
  <si>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</si>
  <si>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</si>
  <si>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</si>
  <si>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</si>
  <si>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</si>
  <si>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</si>
  <si>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</si>
  <si>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</si>
  <si>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</si>
  <si>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</si>
  <si>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</si>
  <si>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</si>
  <si>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</si>
  <si>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</si>
  <si>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</si>
  <si>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</si>
  <si>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</si>
  <si>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</si>
  <si>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</si>
  <si>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</si>
  <si>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</si>
  <si>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</si>
  <si>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</si>
  <si>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</si>
  <si>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</si>
  <si>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</si>
  <si>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</si>
  <si>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</si>
  <si>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</si>
  <si>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</si>
  <si>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</si>
  <si>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</si>
  <si>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</si>
  <si>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</si>
  <si>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</si>
  <si>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</si>
  <si>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</si>
  <si>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</si>
  <si>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</si>
  <si>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</si>
  <si>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</si>
  <si>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</si>
  <si>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</si>
  <si>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</si>
  <si>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</si>
  <si>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</si>
  <si>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</si>
  <si>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</si>
  <si>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</si>
  <si>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</si>
  <si>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</si>
  <si>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</si>
  <si>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</si>
  <si>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</si>
  <si>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</si>
  <si>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</si>
  <si>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</si>
  <si>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</si>
  <si>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</si>
  <si>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</si>
  <si>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</si>
  <si>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</si>
  <si>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</si>
  <si>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</si>
  <si>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</si>
  <si>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</si>
  <si>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</si>
  <si>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</si>
  <si>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</si>
  <si>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</si>
  <si>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</si>
  <si>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</si>
  <si>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</si>
  <si>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</si>
  <si>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</si>
  <si>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</si>
  <si>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</si>
  <si>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</si>
  <si>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</si>
  <si>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</si>
  <si>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</si>
  <si>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</si>
  <si>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</si>
  <si>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</si>
  <si>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</si>
  <si>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</si>
  <si>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</si>
  <si>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</si>
  <si>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</si>
  <si>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</si>
  <si>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</si>
  <si>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</si>
  <si>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</si>
  <si>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</si>
  <si>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</si>
  <si>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</si>
  <si>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</si>
  <si>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</si>
  <si>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</si>
  <si>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</si>
  <si>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</si>
  <si>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</si>
  <si>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</si>
  <si>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</si>
  <si>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</si>
  <si>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</si>
  <si>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</si>
  <si>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</si>
  <si>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</si>
  <si>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</si>
  <si>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</si>
  <si>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</si>
  <si>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</si>
  <si>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</si>
  <si>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</si>
  <si>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</si>
  <si>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</si>
  <si>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</si>
  <si>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</si>
  <si>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</si>
  <si>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</si>
  <si>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</si>
  <si>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</si>
  <si>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</si>
  <si>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</si>
  <si>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</si>
  <si>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</si>
  <si>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</si>
  <si>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</si>
  <si>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</si>
  <si>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</si>
  <si>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</si>
  <si>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</si>
  <si>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</si>
  <si>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</si>
  <si>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</si>
  <si>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</si>
  <si>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</si>
  <si>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</si>
  <si>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</si>
  <si>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</si>
  <si>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</si>
  <si>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</si>
  <si>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</si>
  <si>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</si>
  <si>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</si>
  <si>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</si>
  <si>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</si>
  <si>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</si>
  <si>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</si>
  <si>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</si>
  <si>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</si>
  <si>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</si>
  <si>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</si>
  <si>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</si>
  <si>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</si>
  <si>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</si>
  <si>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</si>
  <si>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</si>
  <si>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</si>
  <si>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</si>
  <si>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</si>
  <si>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</si>
  <si>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</si>
  <si>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</si>
  <si>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</si>
  <si>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</si>
  <si>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</si>
  <si>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</si>
  <si>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</si>
  <si>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</si>
  <si>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</si>
  <si>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</si>
  <si>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</si>
  <si>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</si>
  <si>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</si>
  <si>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</si>
  <si>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</si>
  <si>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</si>
  <si>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</si>
  <si>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</si>
  <si>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</si>
  <si>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</si>
  <si>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</si>
  <si>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</si>
  <si>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</si>
  <si>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</si>
  <si>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</si>
  <si>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</si>
  <si>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</si>
  <si>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</si>
  <si>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</si>
  <si>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</si>
  <si>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</si>
  <si>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</si>
  <si>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</si>
  <si>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</si>
  <si>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</si>
  <si>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</si>
  <si>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</si>
  <si>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</si>
  <si>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</si>
  <si>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</si>
  <si>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</si>
  <si>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</si>
  <si>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</si>
  <si>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</si>
  <si>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</si>
  <si>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</si>
  <si>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</si>
  <si>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</si>
  <si>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</si>
  <si>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</si>
  <si>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</si>
  <si>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</si>
  <si>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</si>
  <si>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</si>
  <si>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</si>
  <si>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</si>
  <si>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</si>
  <si>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</si>
  <si>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</si>
  <si>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</si>
  <si>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</si>
  <si>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</si>
  <si>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</si>
  <si>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</si>
  <si>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</si>
  <si>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</si>
  <si>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</si>
  <si>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</si>
  <si>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</si>
  <si>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</si>
  <si>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</si>
  <si>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</si>
  <si>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</si>
  <si>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</si>
  <si>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</si>
  <si>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</si>
  <si>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</si>
  <si>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</si>
  <si>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</si>
  <si>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</si>
  <si>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</si>
  <si>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</si>
  <si>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</si>
  <si>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</si>
  <si>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</si>
  <si>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</si>
  <si>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</si>
  <si>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</si>
  <si>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</si>
  <si>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</si>
  <si>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</si>
  <si>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</si>
  <si>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</si>
  <si>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</si>
  <si>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</si>
  <si>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</si>
  <si>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</si>
  <si>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</si>
  <si>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</si>
  <si>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</si>
  <si>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</si>
  <si>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</si>
  <si>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</si>
  <si>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</si>
  <si>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</si>
  <si>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</si>
  <si>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</si>
  <si>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</si>
  <si>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</si>
  <si>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</si>
  <si>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</si>
  <si>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</si>
  <si>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</si>
  <si>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</si>
  <si>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</si>
  <si>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</si>
  <si>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</si>
  <si>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</si>
  <si>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</si>
  <si>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</si>
  <si>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</si>
  <si>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</si>
  <si>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</si>
  <si>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</si>
  <si>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</si>
  <si>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</si>
  <si>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</si>
  <si>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</si>
  <si>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</si>
  <si>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</si>
  <si>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</si>
  <si>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</si>
  <si>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</si>
  <si>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</si>
  <si>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</si>
  <si>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</si>
  <si>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</si>
  <si>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</si>
  <si>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</si>
  <si>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</si>
  <si>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</si>
  <si>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</si>
  <si>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</si>
  <si>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</si>
  <si>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</si>
  <si>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</si>
  <si>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</si>
  <si>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</si>
  <si>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</si>
  <si>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</si>
  <si>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</si>
  <si>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</si>
  <si>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</si>
  <si>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</si>
  <si>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</si>
  <si>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</si>
  <si>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</si>
  <si>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</si>
  <si>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</si>
  <si>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</si>
  <si>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</si>
  <si>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</si>
  <si>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</si>
  <si>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</si>
  <si>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</si>
  <si>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</si>
  <si>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</si>
  <si>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</si>
  <si>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</si>
  <si>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</si>
  <si>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</si>
  <si>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</si>
  <si>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</si>
  <si>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</si>
  <si>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</si>
  <si>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</si>
  <si>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</si>
  <si>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</si>
  <si>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</si>
  <si>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</si>
  <si>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</si>
  <si>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</si>
  <si>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</si>
  <si>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</si>
  <si>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</si>
  <si>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</si>
  <si>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</si>
  <si>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</si>
  <si>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</si>
  <si>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</si>
  <si>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</si>
  <si>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</si>
  <si>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</si>
  <si>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</si>
  <si>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</si>
  <si>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</si>
  <si>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</si>
  <si>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</si>
  <si>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</si>
  <si>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</si>
  <si>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</si>
  <si>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</si>
  <si>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</si>
  <si>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</si>
  <si>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</si>
  <si>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</si>
  <si>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</si>
  <si>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</si>
  <si>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</si>
  <si>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</si>
  <si>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</si>
  <si>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</si>
  <si>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</si>
  <si>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</si>
  <si>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</si>
  <si>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</si>
  <si>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</si>
  <si>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</si>
  <si>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</si>
  <si>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</si>
  <si>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</si>
  <si>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</si>
  <si>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</si>
  <si>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</si>
  <si>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</si>
  <si>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</si>
  <si>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</si>
  <si>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</si>
  <si>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</si>
  <si>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</si>
  <si>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</si>
  <si>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</si>
  <si>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</si>
  <si>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</si>
  <si>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</si>
  <si>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</si>
  <si>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</si>
  <si>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</si>
  <si>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</si>
  <si>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</si>
  <si>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</si>
  <si>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</si>
  <si>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</si>
  <si>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</si>
  <si>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</si>
  <si>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</si>
  <si>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</si>
  <si>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</si>
  <si>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</si>
  <si>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</si>
  <si>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</si>
  <si>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</si>
  <si>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</si>
  <si>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</si>
  <si>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</si>
  <si>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</si>
  <si>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</si>
  <si>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</si>
  <si>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</si>
  <si>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</si>
  <si>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</si>
  <si>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</si>
  <si>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</si>
  <si>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</si>
  <si>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</si>
  <si>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</si>
  <si>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</si>
  <si>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</si>
  <si>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</si>
  <si>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</si>
  <si>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</si>
  <si>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</si>
  <si>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</si>
  <si>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</si>
  <si>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</si>
  <si>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</si>
  <si>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</si>
  <si>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</si>
  <si>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</si>
  <si>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</si>
  <si>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</si>
  <si>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</si>
  <si>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</si>
  <si>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</si>
  <si>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</si>
  <si>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</si>
  <si>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</si>
  <si>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</si>
  <si>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</si>
  <si>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</si>
  <si>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</si>
  <si>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</si>
  <si>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</si>
  <si>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</si>
  <si>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</si>
  <si>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</si>
  <si>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</si>
  <si>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</si>
  <si>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</si>
  <si>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</si>
  <si>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</si>
  <si>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</si>
  <si>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</si>
  <si>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</si>
  <si>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</si>
  <si>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</si>
  <si>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</si>
  <si>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</si>
  <si>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</si>
  <si>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</si>
  <si>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</si>
  <si>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</si>
  <si>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</si>
  <si>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</si>
  <si>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</si>
  <si>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</si>
  <si>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</si>
  <si>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</si>
  <si>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</si>
  <si>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</si>
  <si>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</si>
  <si>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</si>
  <si>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</si>
  <si>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</si>
  <si>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</si>
  <si>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</si>
  <si>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</si>
  <si>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</si>
  <si>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</si>
  <si>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</si>
  <si>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</si>
  <si>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</si>
  <si>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</si>
  <si>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</si>
  <si>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</si>
  <si>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</si>
  <si>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</si>
  <si>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</si>
  <si>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</si>
  <si>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</si>
  <si>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</si>
  <si>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</si>
  <si>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</si>
  <si>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</si>
  <si>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</si>
  <si>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</si>
  <si>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</si>
  <si>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</si>
  <si>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</si>
  <si>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</si>
  <si>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</si>
  <si>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</si>
  <si>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</si>
  <si>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</si>
  <si>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</si>
  <si>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</si>
  <si>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</si>
  <si>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</si>
  <si>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</si>
  <si>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</si>
  <si>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</si>
  <si>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</si>
  <si>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</si>
  <si>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</si>
  <si>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</si>
  <si>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</si>
  <si>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</si>
  <si>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</si>
  <si>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</si>
  <si>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</si>
  <si>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</si>
  <si>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</si>
  <si>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</si>
  <si>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</si>
  <si>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</si>
  <si>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</si>
  <si>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</si>
  <si>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</si>
  <si>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</si>
  <si>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</si>
  <si>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</si>
  <si>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</si>
  <si>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</si>
  <si>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</si>
  <si>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</si>
  <si>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</si>
  <si>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</si>
  <si>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</si>
  <si>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</si>
  <si>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</si>
  <si>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</si>
  <si>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</si>
  <si>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</si>
  <si>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</si>
  <si>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</si>
  <si>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</si>
  <si>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</si>
  <si>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</si>
  <si>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</si>
  <si>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</si>
  <si>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</si>
  <si>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</si>
  <si>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</si>
  <si>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</si>
  <si>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</si>
  <si>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</si>
  <si>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</si>
  <si>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</si>
  <si>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</si>
  <si>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</si>
  <si>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</si>
  <si>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</si>
  <si>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</si>
  <si>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</si>
  <si>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</si>
  <si>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</si>
  <si>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</si>
  <si>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</si>
  <si>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</si>
  <si>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</si>
  <si>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</si>
  <si>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</si>
  <si>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</si>
  <si>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</si>
  <si>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</si>
  <si>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</si>
  <si>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</si>
  <si>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</si>
  <si>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</si>
  <si>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</si>
  <si>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</si>
  <si>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</si>
  <si>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</si>
  <si>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</si>
  <si>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</si>
  <si>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</si>
  <si>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</si>
  <si>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</si>
  <si>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</si>
  <si>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</si>
  <si>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</si>
  <si>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</si>
  <si>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</si>
  <si>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</si>
  <si>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</si>
  <si>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</si>
  <si>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</si>
  <si>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</si>
  <si>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</si>
  <si>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</si>
  <si>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</si>
  <si>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</si>
  <si>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</si>
  <si>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</si>
  <si>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</si>
  <si>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</si>
  <si>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</si>
  <si>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</si>
  <si>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</si>
  <si>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</si>
  <si>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</si>
  <si>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</si>
  <si>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</si>
  <si>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</si>
  <si>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</si>
  <si>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</si>
  <si>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</si>
  <si>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</si>
  <si>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</si>
  <si>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</si>
  <si>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</si>
  <si>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</si>
  <si>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</si>
  <si>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</si>
  <si>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</si>
  <si>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</si>
  <si>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</si>
  <si>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</si>
  <si>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</si>
  <si>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</si>
  <si>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</si>
  <si>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</si>
  <si>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</si>
  <si>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</si>
  <si>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</si>
  <si>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</si>
  <si>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</si>
  <si>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</si>
  <si>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</si>
  <si>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</si>
  <si>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</si>
  <si>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</si>
  <si>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</si>
  <si>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</si>
  <si>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</si>
  <si>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</si>
  <si>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</si>
  <si>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</si>
  <si>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</si>
  <si>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</si>
  <si>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</si>
  <si>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</si>
  <si>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</si>
  <si>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</si>
  <si>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</si>
  <si>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</si>
  <si>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</si>
  <si>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</si>
  <si>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</si>
  <si>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</si>
  <si>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</si>
  <si>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</si>
  <si>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</si>
  <si>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</si>
  <si>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</si>
  <si>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</si>
  <si>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</si>
  <si>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</si>
  <si>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</si>
  <si>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</si>
  <si>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</si>
  <si>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</si>
  <si>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</si>
  <si>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</si>
  <si>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</si>
  <si>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</si>
  <si>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</si>
  <si>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</si>
  <si>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</si>
  <si>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</si>
  <si>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</si>
  <si>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</si>
  <si>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</si>
  <si>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</si>
  <si>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</si>
  <si>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</si>
  <si>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</si>
  <si>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</si>
  <si>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</si>
  <si>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</si>
  <si>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</si>
  <si>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</si>
  <si>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</si>
  <si>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</si>
  <si>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</si>
  <si>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</si>
  <si>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</si>
  <si>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</si>
  <si>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</si>
  <si>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</si>
  <si>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</si>
  <si>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</si>
  <si>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</si>
  <si>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</si>
  <si>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</si>
  <si>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</si>
  <si>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</si>
  <si>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</si>
  <si>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</si>
  <si>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</si>
  <si>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</si>
  <si>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</si>
  <si>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</si>
  <si>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</si>
  <si>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</si>
  <si>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</si>
  <si>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</si>
  <si>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</si>
  <si>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</si>
  <si>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</si>
  <si>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</si>
  <si>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</si>
  <si>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</si>
  <si>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</si>
  <si>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</si>
  <si>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</si>
  <si>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</si>
  <si>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</si>
  <si>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</si>
  <si>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</si>
  <si>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</si>
  <si>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</si>
  <si>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</si>
  <si>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</si>
  <si>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</si>
  <si>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</si>
  <si>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</si>
  <si>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</si>
  <si>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</si>
  <si>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</si>
  <si>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</si>
  <si>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</si>
  <si>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</si>
  <si>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</si>
  <si>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</si>
  <si>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</si>
  <si>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</si>
  <si>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</si>
  <si>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</si>
  <si>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</si>
  <si>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</si>
  <si>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</si>
  <si>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</si>
  <si>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</si>
  <si>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</si>
  <si>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</si>
  <si>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</si>
  <si>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</si>
  <si>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</si>
  <si>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</si>
  <si>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</si>
  <si>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</si>
  <si>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</si>
  <si>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</si>
  <si>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</si>
  <si>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</si>
  <si>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</si>
  <si>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</si>
  <si>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</si>
  <si>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</si>
  <si>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</si>
  <si>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</si>
  <si>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</si>
  <si>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</si>
  <si>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</si>
  <si>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</si>
  <si>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</si>
  <si>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</si>
  <si>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</si>
  <si>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</si>
  <si>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</si>
  <si>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</si>
  <si>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</si>
  <si>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</si>
  <si>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</si>
  <si>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</si>
  <si>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</si>
  <si>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</si>
  <si>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</si>
  <si>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</si>
  <si>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</si>
  <si>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</si>
  <si>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</si>
  <si>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</si>
  <si>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</si>
  <si>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</si>
  <si>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</si>
  <si>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</si>
  <si>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</si>
  <si>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</si>
  <si>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</si>
  <si>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</si>
  <si>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</si>
  <si>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</si>
  <si>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</si>
  <si>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</si>
  <si>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</si>
  <si>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</si>
  <si>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</si>
  <si>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</si>
  <si>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</si>
  <si>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</si>
  <si>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</si>
  <si>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</si>
  <si>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</si>
  <si>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</si>
  <si>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</si>
  <si>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</si>
  <si>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</si>
  <si>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</si>
  <si>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</si>
  <si>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</si>
  <si>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</si>
  <si>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</si>
  <si>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</si>
  <si>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</si>
  <si>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</si>
  <si>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</si>
  <si>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</si>
  <si>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</si>
  <si>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</si>
  <si>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</si>
  <si>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</si>
  <si>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</si>
  <si>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</si>
  <si>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</si>
  <si>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</si>
  <si>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</si>
  <si>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</si>
  <si>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</si>
  <si>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</si>
  <si>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</si>
  <si>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</si>
  <si>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</si>
  <si>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</si>
  <si>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</si>
  <si>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</si>
  <si>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</si>
  <si>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</si>
  <si>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</si>
  <si>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</si>
  <si>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</si>
  <si>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</si>
  <si>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</si>
  <si>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</si>
  <si>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</si>
  <si>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</si>
  <si>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</si>
  <si>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</si>
  <si>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</si>
  <si>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</si>
  <si>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</si>
  <si>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</si>
  <si>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</si>
  <si>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</si>
  <si>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</si>
  <si>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</si>
  <si>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</si>
  <si>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</si>
  <si>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</si>
  <si>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</si>
  <si>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</si>
  <si>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</si>
  <si>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</si>
  <si>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</si>
  <si>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</si>
  <si>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</si>
  <si>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</si>
  <si>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</si>
  <si>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</si>
  <si>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</si>
  <si>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</si>
  <si>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</si>
  <si>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</si>
  <si>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</si>
  <si>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</si>
  <si>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</si>
  <si>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</si>
  <si>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</si>
  <si>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</si>
  <si>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</si>
  <si>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</si>
  <si>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</si>
  <si>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</si>
  <si>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</si>
  <si>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</si>
  <si>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</si>
  <si>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</si>
  <si>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</si>
  <si>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</si>
  <si>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</si>
  <si>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</si>
  <si>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</si>
  <si>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</si>
  <si>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</si>
  <si>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</si>
  <si>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</si>
  <si>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</si>
  <si>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</si>
  <si>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</si>
  <si>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</si>
  <si>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</si>
  <si>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</si>
  <si>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</si>
  <si>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</si>
  <si>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</si>
  <si>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</si>
  <si>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</si>
  <si>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</si>
  <si>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</si>
  <si>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</si>
  <si>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</si>
  <si>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</si>
  <si>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</si>
  <si>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</si>
  <si>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</si>
  <si>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</si>
  <si>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</si>
  <si>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</si>
  <si>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</si>
  <si>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</si>
  <si>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</si>
  <si>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</si>
  <si>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</si>
  <si>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</si>
  <si>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</si>
  <si>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</si>
  <si>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</si>
  <si>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</si>
  <si>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</si>
  <si>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</si>
  <si>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</si>
  <si>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</si>
  <si>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</si>
  <si>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</si>
  <si>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</si>
  <si>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</si>
  <si>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</si>
  <si>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</si>
  <si>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</si>
  <si>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</si>
  <si>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</si>
  <si>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</si>
  <si>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</si>
  <si>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</si>
  <si>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</si>
  <si>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</si>
  <si>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</si>
  <si>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</si>
  <si>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</si>
  <si>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</si>
  <si>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</si>
  <si>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</si>
  <si>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</si>
  <si>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</si>
  <si>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</si>
  <si>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</si>
  <si>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</si>
  <si>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</si>
  <si>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</si>
  <si>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</si>
  <si>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</si>
  <si>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</si>
  <si>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</si>
  <si>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</si>
  <si>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</si>
  <si>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</si>
  <si>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</si>
  <si>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</si>
  <si>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</si>
  <si>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</si>
  <si>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</si>
  <si>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</si>
  <si>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</si>
  <si>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</si>
  <si>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</si>
  <si>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</si>
  <si>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</si>
  <si>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</si>
  <si>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</si>
  <si>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</si>
  <si>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</si>
  <si>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</si>
  <si>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</si>
  <si>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</si>
  <si>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</si>
  <si>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</si>
  <si>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</si>
  <si>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</si>
  <si>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</si>
  <si>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</si>
  <si>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</si>
  <si>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</si>
  <si>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</si>
  <si>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</si>
  <si>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</si>
  <si>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</si>
  <si>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</si>
  <si>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</si>
  <si>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</si>
  <si>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</si>
  <si>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</si>
  <si>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</si>
  <si>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</si>
  <si>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</si>
  <si>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</si>
  <si>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</si>
  <si>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</si>
  <si>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</si>
  <si>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</si>
  <si>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</si>
  <si>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</si>
  <si>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</si>
  <si>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</si>
  <si>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</si>
  <si>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</si>
  <si>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</si>
  <si>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</si>
  <si>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</si>
  <si>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</si>
  <si>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</si>
  <si>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</si>
  <si>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</si>
  <si>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</si>
  <si>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</si>
  <si>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</si>
  <si>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</si>
  <si>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</si>
  <si>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</si>
  <si>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</si>
  <si>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</si>
  <si>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</si>
  <si>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</si>
  <si>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</si>
  <si>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</si>
  <si>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</si>
  <si>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</si>
  <si>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</si>
  <si>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</si>
  <si>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</si>
  <si>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</si>
  <si>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</si>
  <si>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</si>
  <si>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</si>
  <si>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</si>
  <si>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</si>
  <si>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</si>
  <si>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</si>
  <si>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</si>
  <si>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</si>
  <si>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</si>
  <si>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</si>
  <si>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</si>
  <si>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</si>
  <si>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</si>
  <si>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</si>
  <si>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</si>
  <si>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</si>
  <si>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</si>
  <si>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</si>
  <si>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</si>
  <si>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</si>
  <si>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</si>
  <si>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</si>
  <si>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</si>
  <si>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</si>
  <si>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</si>
  <si>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</si>
  <si>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</si>
  <si>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</si>
  <si>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</si>
  <si>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</si>
  <si>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</si>
  <si>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</si>
  <si>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</si>
  <si>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</si>
  <si>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</si>
  <si>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</si>
  <si>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</si>
  <si>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</si>
  <si>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</si>
  <si>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</si>
  <si>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</si>
  <si>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</si>
  <si>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</si>
  <si>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</si>
  <si>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</si>
  <si>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</si>
  <si>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</si>
  <si>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</si>
  <si>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</si>
  <si>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</si>
  <si>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</si>
  <si>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</si>
  <si>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</si>
  <si>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</si>
  <si>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</si>
  <si>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</si>
  <si>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</si>
  <si>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</si>
  <si>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</si>
  <si>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</si>
  <si>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</si>
  <si>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</si>
  <si>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</si>
  <si>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</si>
  <si>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</si>
  <si>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</si>
  <si>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</si>
  <si>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</si>
  <si>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</si>
  <si>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</si>
  <si>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</si>
  <si>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</si>
  <si>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</si>
  <si>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</si>
  <si>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</si>
  <si>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</si>
  <si>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</si>
  <si>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</si>
  <si>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</si>
  <si>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</si>
  <si>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</si>
  <si>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</si>
  <si>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</si>
  <si>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</si>
  <si>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</si>
  <si>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</si>
  <si>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</si>
  <si>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</si>
  <si>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</si>
  <si>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</si>
  <si>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</si>
  <si>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</si>
  <si>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</si>
  <si>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</si>
  <si>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</si>
  <si>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</si>
  <si>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</si>
  <si>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</si>
  <si>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</si>
  <si>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</si>
  <si>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</si>
  <si>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</si>
  <si>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</si>
  <si>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</si>
  <si>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</si>
  <si>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</si>
  <si>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</si>
  <si>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</si>
  <si>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</si>
  <si>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</si>
  <si>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</si>
  <si>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</si>
  <si>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</si>
  <si>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</si>
  <si>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</si>
  <si>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</si>
  <si>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</si>
  <si>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</si>
  <si>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</si>
  <si>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</si>
  <si>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</si>
  <si>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</si>
  <si>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</si>
  <si>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</si>
  <si>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</si>
  <si>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</si>
  <si>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</si>
  <si>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</si>
  <si>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</si>
  <si>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</si>
  <si>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</si>
  <si>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</si>
  <si>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</si>
  <si>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</si>
  <si>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</si>
  <si>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</si>
  <si>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</si>
  <si>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</si>
  <si>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</si>
  <si>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</si>
  <si>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</si>
  <si>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</si>
  <si>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</si>
  <si>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</si>
  <si>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</si>
  <si>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</si>
  <si>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</si>
  <si>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</si>
  <si>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</si>
  <si>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</si>
  <si>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</si>
  <si>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</si>
  <si>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</si>
  <si>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</si>
  <si>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</si>
  <si>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</si>
  <si>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</si>
  <si>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</si>
  <si>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</si>
  <si>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</si>
  <si>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</si>
  <si>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</si>
  <si>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</si>
  <si>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</si>
  <si>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</si>
  <si>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</si>
  <si>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</si>
  <si>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</si>
  <si>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</si>
  <si>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</si>
  <si>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</si>
  <si>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</si>
  <si>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</si>
  <si>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</si>
  <si>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</si>
  <si>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</si>
  <si>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</si>
  <si>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</si>
  <si>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</si>
  <si>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</si>
  <si>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</si>
  <si>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</si>
  <si>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</si>
  <si>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</si>
  <si>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</si>
  <si>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</si>
  <si>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</si>
  <si>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</si>
  <si>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</si>
  <si>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</si>
  <si>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</si>
  <si>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</si>
  <si>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</si>
  <si>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</si>
  <si>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</si>
  <si>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</si>
  <si>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</si>
  <si>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</si>
  <si>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</si>
  <si>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</si>
  <si>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</si>
  <si>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</si>
  <si>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</si>
  <si>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</si>
  <si>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</si>
  <si>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</si>
  <si>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</si>
  <si>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</si>
  <si>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</si>
  <si>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</si>
  <si>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</si>
  <si>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</si>
  <si>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</si>
  <si>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</si>
  <si>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</si>
  <si>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</si>
  <si>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</si>
  <si>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</si>
  <si>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</si>
  <si>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</si>
  <si>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</si>
  <si>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</si>
  <si>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</si>
  <si>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</si>
  <si>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</si>
  <si>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</si>
  <si>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</si>
  <si>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</si>
  <si>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</si>
  <si>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</si>
  <si>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</si>
  <si>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</si>
  <si>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</si>
  <si>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</si>
  <si>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</si>
  <si>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</si>
  <si>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</si>
  <si>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</si>
  <si>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</si>
  <si>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</si>
  <si>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</si>
  <si>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</si>
  <si>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</si>
  <si>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</si>
  <si>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</si>
  <si>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</si>
  <si>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</si>
  <si>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</si>
  <si>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</si>
  <si>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</si>
  <si>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</si>
  <si>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</si>
  <si>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</si>
  <si>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</si>
  <si>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</si>
  <si>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</si>
  <si>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</si>
  <si>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</si>
  <si>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</si>
  <si>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</si>
  <si>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</si>
  <si>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</si>
  <si>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</si>
  <si>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</si>
  <si>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</si>
  <si>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</si>
  <si>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</si>
  <si>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</si>
  <si>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</si>
  <si>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</si>
  <si>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</si>
  <si>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</si>
  <si>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</si>
  <si>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</si>
  <si>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</si>
  <si>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</si>
  <si>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</si>
  <si>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</si>
  <si>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</si>
  <si>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</si>
  <si>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</si>
  <si>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</si>
  <si>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</si>
  <si>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</si>
  <si>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</si>
  <si>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</si>
  <si>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</si>
  <si>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</si>
  <si>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</si>
  <si>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</si>
  <si>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</si>
  <si>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</si>
  <si>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</si>
  <si>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</si>
  <si>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</si>
  <si>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</si>
  <si>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</si>
  <si>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</si>
  <si>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</si>
  <si>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</si>
  <si>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</si>
  <si>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</si>
  <si>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</si>
  <si>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</si>
  <si>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</si>
  <si>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</si>
  <si>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</si>
  <si>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</si>
  <si>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</si>
  <si>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</si>
  <si>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</si>
  <si>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</si>
  <si>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</si>
  <si>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</si>
  <si>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</si>
  <si>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</si>
  <si>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</si>
  <si>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</si>
  <si>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</si>
  <si>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</si>
  <si>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</si>
  <si>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</si>
  <si>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</si>
  <si>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</si>
  <si>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</si>
  <si>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</si>
  <si>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</si>
  <si>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</si>
  <si>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</si>
  <si>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</si>
  <si>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</si>
  <si>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</si>
  <si>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</si>
  <si>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</si>
  <si>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</si>
  <si>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</si>
  <si>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</si>
  <si>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</si>
  <si>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</si>
  <si>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</si>
  <si>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</si>
  <si>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</si>
  <si>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</si>
  <si>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</si>
  <si>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</si>
  <si>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</si>
  <si>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</si>
  <si>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</si>
  <si>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</si>
  <si>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</si>
  <si>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</si>
  <si>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</si>
  <si>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</si>
  <si>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</si>
  <si>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</si>
  <si>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</si>
  <si>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</si>
  <si>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</si>
  <si>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</si>
  <si>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</si>
  <si>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</si>
  <si>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</si>
  <si>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</si>
  <si>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</si>
  <si>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</si>
  <si>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</si>
  <si>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</si>
  <si>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</si>
  <si>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</si>
  <si>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</si>
  <si>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</si>
  <si>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</si>
  <si>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</si>
  <si>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</si>
  <si>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</si>
  <si>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</si>
  <si>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</si>
  <si>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</si>
  <si>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</si>
  <si>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</si>
  <si>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</si>
  <si>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</si>
  <si>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</si>
  <si>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</si>
  <si>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</si>
  <si>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</si>
  <si>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</si>
  <si>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</si>
  <si>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</si>
  <si>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</si>
  <si>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</si>
  <si>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</si>
  <si>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</si>
  <si>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</si>
  <si>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</si>
  <si>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</si>
  <si>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</si>
  <si>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</si>
  <si>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</si>
  <si>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</si>
  <si>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</si>
  <si>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</si>
  <si>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</si>
  <si>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</si>
  <si>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</si>
  <si>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</si>
  <si>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</si>
  <si>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</si>
  <si>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</si>
  <si>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</si>
  <si>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</si>
  <si>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</si>
  <si>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</si>
  <si>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</si>
  <si>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</si>
  <si>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</si>
  <si>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</si>
  <si>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</si>
  <si>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</si>
  <si>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</si>
  <si>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</si>
  <si>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</si>
  <si>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</si>
  <si>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</si>
  <si>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</si>
  <si>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</si>
  <si>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</si>
  <si>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</si>
  <si>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</si>
  <si>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</si>
  <si>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</si>
  <si>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</si>
  <si>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</si>
  <si>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</si>
  <si>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</si>
  <si>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</si>
  <si>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</si>
  <si>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</si>
  <si>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</si>
  <si>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</si>
  <si>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</si>
  <si>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</si>
  <si>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</si>
  <si>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</si>
  <si>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</si>
  <si>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</si>
  <si>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</si>
  <si>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</si>
  <si>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</si>
  <si>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</si>
  <si>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</si>
  <si>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</si>
  <si>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</si>
  <si>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</si>
  <si>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</si>
  <si>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</si>
  <si>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</si>
  <si>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</si>
  <si>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</si>
  <si>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</si>
  <si>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</si>
  <si>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</si>
  <si>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</si>
  <si>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</si>
  <si>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</si>
  <si>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</si>
  <si>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</si>
  <si>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</si>
  <si>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</si>
  <si>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</si>
  <si>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</si>
  <si>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</si>
  <si>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</si>
  <si>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</si>
  <si>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</si>
  <si>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</si>
  <si>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</si>
  <si>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</si>
  <si>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</si>
  <si>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</si>
  <si>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</si>
  <si>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</si>
  <si>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</si>
  <si>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</si>
  <si>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</si>
  <si>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</si>
  <si>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</si>
  <si>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</si>
  <si>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</si>
  <si>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</si>
  <si>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</si>
  <si>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</si>
  <si>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</si>
  <si>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</si>
  <si>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</si>
  <si>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</si>
  <si>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</si>
  <si>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</si>
  <si>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</si>
  <si>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</si>
  <si>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</si>
  <si>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</si>
  <si>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</si>
  <si>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</si>
  <si>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</si>
  <si>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</si>
  <si>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</si>
  <si>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</si>
  <si>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</si>
  <si>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</si>
  <si>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</si>
  <si>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</si>
  <si>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</si>
  <si>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</si>
  <si>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</si>
  <si>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</si>
  <si>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</si>
  <si>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</si>
  <si>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</si>
  <si>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</si>
  <si>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</si>
  <si>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</si>
  <si>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</si>
  <si>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</si>
  <si>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</si>
  <si>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</si>
  <si>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</si>
  <si>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</si>
  <si>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</si>
  <si>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</si>
  <si>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</si>
  <si>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</si>
  <si>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</si>
  <si>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</si>
  <si>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</si>
  <si>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</si>
  <si>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</si>
  <si>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</si>
  <si>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</si>
  <si>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</si>
  <si>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</si>
  <si>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</si>
  <si>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</si>
  <si>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</si>
  <si>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</si>
  <si>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</si>
  <si>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</si>
  <si>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</si>
  <si>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</si>
  <si>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</si>
  <si>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</si>
  <si>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</si>
  <si>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</si>
  <si>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</si>
  <si>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</si>
  <si>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</si>
  <si>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</si>
  <si>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</si>
  <si>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</si>
  <si>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</si>
  <si>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</si>
  <si>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</si>
  <si>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</si>
  <si>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</si>
  <si>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</si>
  <si>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</si>
  <si>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</si>
  <si>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</si>
  <si>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</si>
  <si>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</si>
  <si>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</si>
  <si>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</si>
  <si>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</si>
  <si>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</si>
  <si>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</si>
  <si>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</si>
  <si>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</si>
  <si>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</si>
  <si>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</si>
  <si>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</si>
  <si>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</si>
  <si>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</si>
  <si>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</si>
  <si>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</si>
  <si>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</si>
  <si>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</si>
  <si>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</si>
  <si>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</si>
  <si>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</si>
  <si>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</si>
  <si>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</si>
  <si>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</si>
  <si>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</si>
  <si>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</si>
  <si>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</si>
  <si>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</si>
  <si>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</si>
  <si>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</si>
  <si>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</si>
  <si>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</si>
  <si>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</si>
  <si>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</si>
  <si>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</si>
  <si>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</si>
  <si>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</si>
  <si>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</si>
  <si>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</si>
  <si>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</si>
  <si>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</si>
  <si>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</si>
  <si>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</si>
  <si>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</si>
  <si>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</si>
  <si>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</si>
  <si>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</si>
  <si>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</si>
  <si>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</si>
  <si>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</si>
  <si>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</si>
  <si>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</si>
  <si>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</si>
  <si>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</si>
  <si>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</si>
  <si>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</si>
  <si>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</si>
  <si>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</si>
  <si>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</si>
  <si>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</si>
  <si>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</si>
  <si>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</si>
  <si>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</si>
  <si>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</si>
  <si>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</si>
  <si>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</si>
  <si>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</si>
  <si>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</si>
  <si>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</si>
  <si>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</si>
  <si>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</si>
  <si>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</si>
  <si>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</si>
  <si>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</si>
  <si>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</si>
  <si>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</si>
  <si>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</si>
  <si>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</si>
  <si>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</si>
  <si>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</si>
  <si>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</si>
  <si>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</si>
  <si>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</si>
  <si>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</si>
  <si>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</si>
  <si>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</si>
  <si>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</si>
  <si>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</si>
  <si>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</si>
  <si>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</si>
  <si>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</si>
  <si>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</si>
  <si>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</si>
  <si>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</si>
  <si>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</si>
  <si>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</si>
  <si>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</si>
  <si>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</si>
  <si>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</si>
  <si>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</si>
  <si>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</si>
  <si>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</si>
  <si>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</si>
  <si>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</si>
  <si>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</si>
  <si>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</si>
  <si>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</si>
  <si>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</si>
  <si>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</si>
  <si>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</si>
  <si>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</si>
  <si>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</si>
  <si>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</si>
  <si>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</si>
  <si>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</si>
  <si>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</si>
  <si>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</si>
  <si>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</si>
  <si>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</si>
  <si>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</si>
  <si>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</si>
  <si>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</si>
  <si>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</si>
  <si>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</si>
  <si>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</si>
  <si>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</si>
  <si>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</si>
  <si>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</si>
  <si>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</si>
  <si>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</si>
  <si>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</si>
  <si>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</si>
  <si>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</si>
  <si>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</si>
  <si>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</si>
  <si>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</si>
  <si>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</si>
  <si>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</si>
  <si>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</si>
  <si>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</si>
  <si>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</si>
  <si>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</si>
  <si>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</si>
  <si>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</si>
  <si>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</si>
  <si>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</si>
  <si>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</si>
  <si>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</si>
  <si>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</si>
  <si>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</si>
  <si>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</si>
  <si>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</si>
  <si>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</si>
  <si>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</si>
  <si>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</si>
  <si>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</si>
  <si>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</si>
  <si>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</si>
  <si>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</si>
  <si>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</si>
  <si>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</si>
  <si>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</si>
  <si>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</si>
  <si>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</si>
  <si>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</si>
  <si>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</si>
  <si>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</si>
  <si>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</si>
  <si>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</si>
  <si>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</si>
  <si>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</si>
  <si>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</si>
  <si>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</si>
  <si>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</si>
  <si>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</si>
  <si>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</si>
  <si>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</si>
  <si>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</si>
  <si>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</si>
  <si>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</si>
  <si>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</si>
  <si>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</si>
  <si>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</si>
  <si>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</si>
  <si>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</si>
  <si>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</si>
  <si>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</si>
  <si>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</si>
  <si>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</si>
  <si>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</si>
  <si>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</si>
  <si>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</si>
  <si>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</si>
  <si>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</si>
  <si>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</si>
  <si>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</si>
  <si>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</si>
  <si>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</si>
  <si>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</si>
  <si>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</si>
  <si>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</si>
  <si>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</si>
  <si>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</si>
  <si>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</si>
  <si>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</si>
  <si>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</si>
  <si>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</si>
  <si>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</si>
  <si>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</si>
  <si>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</si>
  <si>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</si>
  <si>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</si>
  <si>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</si>
  <si>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</si>
  <si>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</si>
  <si>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</si>
  <si>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</si>
  <si>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</si>
  <si>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</si>
  <si>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</si>
  <si>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</si>
  <si>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</si>
  <si>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</si>
  <si>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</si>
  <si>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</si>
  <si>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</si>
  <si>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</si>
  <si>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</si>
  <si>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</si>
  <si>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</si>
  <si>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</si>
  <si>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</si>
  <si>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</si>
  <si>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</si>
  <si>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</si>
  <si>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</si>
  <si>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</si>
  <si>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</si>
  <si>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</si>
  <si>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</si>
  <si>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</si>
  <si>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</si>
  <si>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</si>
  <si>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</si>
  <si>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</si>
  <si>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</si>
  <si>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</si>
  <si>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</si>
  <si>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</si>
  <si>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</si>
  <si>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</si>
  <si>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</si>
  <si>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</si>
  <si>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</si>
  <si>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</si>
  <si>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</si>
  <si>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</si>
  <si>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</si>
  <si>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</si>
  <si>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</si>
  <si>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</si>
  <si>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</si>
  <si>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</si>
  <si>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</si>
  <si>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</si>
  <si>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</si>
  <si>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</si>
  <si>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</si>
  <si>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</si>
  <si>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</si>
  <si>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</si>
  <si>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</si>
  <si>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</si>
  <si>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</si>
  <si>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</si>
  <si>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</si>
  <si>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</si>
  <si>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</si>
  <si>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</si>
  <si>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</si>
  <si>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</si>
  <si>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</si>
  <si>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</si>
  <si>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</si>
  <si>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</si>
  <si>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</si>
  <si>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</si>
  <si>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</si>
  <si>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</si>
  <si>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</si>
  <si>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</si>
  <si>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</si>
  <si>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</si>
  <si>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</si>
  <si>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</si>
  <si>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</si>
  <si>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</si>
  <si>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</si>
  <si>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</si>
  <si>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</si>
  <si>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</si>
  <si>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</si>
  <si>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</si>
  <si>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</si>
  <si>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</si>
  <si>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</si>
  <si>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</si>
  <si>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</si>
  <si>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</si>
  <si>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</si>
  <si>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</si>
  <si>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</si>
  <si>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</si>
  <si>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</si>
  <si>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</si>
  <si>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</si>
  <si>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</si>
  <si>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</si>
  <si>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</si>
  <si>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</si>
  <si>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</si>
  <si>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</si>
  <si>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</si>
  <si>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</si>
  <si>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</si>
  <si>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</si>
  <si>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</si>
  <si>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</si>
  <si>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</si>
  <si>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</si>
  <si>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</si>
  <si>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</si>
  <si>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</si>
  <si>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</si>
  <si>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</si>
  <si>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</si>
  <si>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</si>
  <si>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</si>
  <si>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</si>
  <si>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</si>
  <si>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</si>
  <si>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</si>
  <si>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</si>
  <si>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</si>
  <si>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</si>
  <si>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</si>
  <si>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</si>
  <si>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</si>
  <si>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</si>
  <si>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</si>
  <si>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</si>
  <si>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</si>
  <si>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</si>
  <si>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</si>
  <si>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</si>
  <si>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</si>
  <si>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</si>
  <si>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</si>
  <si>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</si>
  <si>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</si>
  <si>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</si>
  <si>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</si>
  <si>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</si>
  <si>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</si>
  <si>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</si>
  <si>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</si>
  <si>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</si>
  <si>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</si>
  <si>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</si>
  <si>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</si>
  <si>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</si>
  <si>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</si>
  <si>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</si>
  <si>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</si>
  <si>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</si>
  <si>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</si>
  <si>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</si>
  <si>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</si>
  <si>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</si>
  <si>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</si>
  <si>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</si>
  <si>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</si>
  <si>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</si>
  <si>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</si>
  <si>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</si>
  <si>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</si>
  <si>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</si>
  <si>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</si>
  <si>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</si>
  <si>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</si>
  <si>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</si>
  <si>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</si>
  <si>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</si>
  <si>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</si>
  <si>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</si>
  <si>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</si>
  <si>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</si>
  <si>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</si>
  <si>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</si>
  <si>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</si>
  <si>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</si>
  <si>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</si>
  <si>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</si>
  <si>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</si>
  <si>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</si>
  <si>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</si>
  <si>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</si>
  <si>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</si>
  <si>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</si>
  <si>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</si>
  <si>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</si>
  <si>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</si>
  <si>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</si>
  <si>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</si>
  <si>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</si>
  <si>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</si>
  <si>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</si>
  <si>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</si>
  <si>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</si>
  <si>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</si>
  <si>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</si>
  <si>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</si>
  <si>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</si>
  <si>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</si>
  <si>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</si>
  <si>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</si>
  <si>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</si>
  <si>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</si>
  <si>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</si>
  <si>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</si>
  <si>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</si>
  <si>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</si>
  <si>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</si>
  <si>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</si>
  <si>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</si>
  <si>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</si>
  <si>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</si>
  <si>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</si>
  <si>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</si>
  <si>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</si>
  <si>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</si>
  <si>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</si>
  <si>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</si>
  <si>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</si>
  <si>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</si>
  <si>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</si>
  <si>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</si>
  <si>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</si>
  <si>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</si>
  <si>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</si>
  <si>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</si>
  <si>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</si>
  <si>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</si>
  <si>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</si>
  <si>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</si>
  <si>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</si>
  <si>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</si>
  <si>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</si>
  <si>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</si>
  <si>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</si>
  <si>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</si>
  <si>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</si>
  <si>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</si>
  <si>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</si>
  <si>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</si>
  <si>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</si>
  <si>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</si>
  <si>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</si>
  <si>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</si>
  <si>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</si>
  <si>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</si>
  <si>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</si>
  <si>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</si>
  <si>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</si>
  <si>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</si>
  <si>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</si>
  <si>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</si>
  <si>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</si>
  <si>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</si>
  <si>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</si>
  <si>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</si>
  <si>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</si>
  <si>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</si>
  <si>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</si>
  <si>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</si>
  <si>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</si>
  <si>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</si>
  <si>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</si>
  <si>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</si>
  <si>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</si>
  <si>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</si>
  <si>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</si>
  <si>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</si>
  <si>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</si>
  <si>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</si>
  <si>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</si>
  <si>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</si>
  <si>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</si>
  <si>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</si>
  <si>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</si>
  <si>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</si>
  <si>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</si>
  <si>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</si>
  <si>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</si>
  <si>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</si>
  <si>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</si>
  <si>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</si>
  <si>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</si>
  <si>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</si>
  <si>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</si>
  <si>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</si>
  <si>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</si>
  <si>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</si>
  <si>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</si>
  <si>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</si>
  <si>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</si>
  <si>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</si>
  <si>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</si>
  <si>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</si>
  <si>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</si>
  <si>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</si>
  <si>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</si>
  <si>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</si>
  <si>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</si>
  <si>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</si>
  <si>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</si>
  <si>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</si>
  <si>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</si>
  <si>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</si>
  <si>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</si>
  <si>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</si>
  <si>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</si>
  <si>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</si>
  <si>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</si>
  <si>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</si>
  <si>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</si>
  <si>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</si>
  <si>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</si>
  <si>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</si>
  <si>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</si>
  <si>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</si>
  <si>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</si>
  <si>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</si>
  <si>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</si>
  <si>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</si>
  <si>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</si>
  <si>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</si>
  <si>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</si>
  <si>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</si>
  <si>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</si>
  <si>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</si>
  <si>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</si>
  <si>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</si>
  <si>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</si>
  <si>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</si>
  <si>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</si>
  <si>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</si>
  <si>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</si>
  <si>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</si>
  <si>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</si>
  <si>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</si>
  <si>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</si>
  <si>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</si>
  <si>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</si>
  <si>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</si>
  <si>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</si>
  <si>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</si>
  <si>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</si>
  <si>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</si>
  <si>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</si>
  <si>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</si>
  <si>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</si>
  <si>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</si>
  <si>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</si>
  <si>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</si>
  <si>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</si>
  <si>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</si>
  <si>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</si>
  <si>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</si>
  <si>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</si>
  <si>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</si>
  <si>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</si>
  <si>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</si>
  <si>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</si>
  <si>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</si>
  <si>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</si>
  <si>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</si>
  <si>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</si>
  <si>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</si>
  <si>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</si>
  <si>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</si>
  <si>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</si>
  <si>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</si>
  <si>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</si>
  <si>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</si>
  <si>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</si>
  <si>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</si>
  <si>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</si>
  <si>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</si>
  <si>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</si>
  <si>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</si>
  <si>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</si>
  <si>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</si>
  <si>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</si>
  <si>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</si>
  <si>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</si>
  <si>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</si>
  <si>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</si>
  <si>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</si>
  <si>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</si>
  <si>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</si>
  <si>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</si>
  <si>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</si>
  <si>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</si>
  <si>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</si>
  <si>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</si>
  <si>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</si>
  <si>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</si>
  <si>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</si>
  <si>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</si>
  <si>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</si>
  <si>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</si>
  <si>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</si>
  <si>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</si>
  <si>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</si>
  <si>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</si>
  <si>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</si>
  <si>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</si>
  <si>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</si>
  <si>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</si>
  <si>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</si>
  <si>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</si>
  <si>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</si>
  <si>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</si>
  <si>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</si>
  <si>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</si>
  <si>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</si>
  <si>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</si>
  <si>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</si>
  <si>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</si>
  <si>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</si>
  <si>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</si>
  <si>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</si>
  <si>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</si>
  <si>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</si>
  <si>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</si>
  <si>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</si>
  <si>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</si>
  <si>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</si>
  <si>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</si>
  <si>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</si>
  <si>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</si>
  <si>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</si>
  <si>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</si>
  <si>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</si>
  <si>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</si>
  <si>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</si>
  <si>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</si>
  <si>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</si>
  <si>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</si>
  <si>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</si>
  <si>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</si>
  <si>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</si>
  <si>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</si>
  <si>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</si>
  <si>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</si>
  <si>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</si>
  <si>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</si>
  <si>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</si>
  <si>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</si>
  <si>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</si>
  <si>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</si>
  <si>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</si>
  <si>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</si>
  <si>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</si>
  <si>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</si>
  <si>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</si>
  <si>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</si>
  <si>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</si>
  <si>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</si>
  <si>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</si>
  <si>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</si>
  <si>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</si>
  <si>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</si>
  <si>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</si>
  <si>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</si>
  <si>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</si>
  <si>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</si>
  <si>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</si>
  <si>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</si>
  <si>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</si>
  <si>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</si>
  <si>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</si>
  <si>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</si>
  <si>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</si>
  <si>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</si>
  <si>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</si>
  <si>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</si>
  <si>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</si>
  <si>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</si>
  <si>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</si>
  <si>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</si>
  <si>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</si>
  <si>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</si>
  <si>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</si>
  <si>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</si>
  <si>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</si>
  <si>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</si>
  <si>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</si>
  <si>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</si>
  <si>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</si>
  <si>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</si>
  <si>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</si>
  <si>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</si>
  <si>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</si>
  <si>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</si>
  <si>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</si>
  <si>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</si>
  <si>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</si>
  <si>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</si>
  <si>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</si>
  <si>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</si>
  <si>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</si>
  <si>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</si>
  <si>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</si>
  <si>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</si>
  <si>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</si>
  <si>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</si>
  <si>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</si>
  <si>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</si>
  <si>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</si>
  <si>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</si>
  <si>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</si>
  <si>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</si>
  <si>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</si>
  <si>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</si>
  <si>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</si>
  <si>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</si>
  <si>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</si>
  <si>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</si>
  <si>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</si>
  <si>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</si>
  <si>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</si>
  <si>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</si>
  <si>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</si>
  <si>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</si>
  <si>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</si>
  <si>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</si>
  <si>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</si>
  <si>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</si>
  <si>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</si>
  <si>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</si>
  <si>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</si>
  <si>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</si>
  <si>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</si>
  <si>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</si>
  <si>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</si>
  <si>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</si>
  <si>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</si>
  <si>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</si>
  <si>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</si>
  <si>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</si>
  <si>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</si>
  <si>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</si>
  <si>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</si>
  <si>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</si>
  <si>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</si>
  <si>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</si>
  <si>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</si>
  <si>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</si>
  <si>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</si>
  <si>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</si>
  <si>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</si>
  <si>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</si>
  <si>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</si>
  <si>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</si>
  <si>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</si>
  <si>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</si>
  <si>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</si>
  <si>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</si>
  <si>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</si>
  <si>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</si>
  <si>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</si>
  <si>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</si>
  <si>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</si>
  <si>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</si>
  <si>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</si>
  <si>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</si>
  <si>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</si>
  <si>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</si>
  <si>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</si>
  <si>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</si>
  <si>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</si>
  <si>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</si>
  <si>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</si>
  <si>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</si>
  <si>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</si>
  <si>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</si>
  <si>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</si>
  <si>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</si>
  <si>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</si>
  <si>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</si>
  <si>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</si>
  <si>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</si>
  <si>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</si>
  <si>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</si>
  <si>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</si>
  <si>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</si>
  <si>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</si>
  <si>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</si>
  <si>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</si>
  <si>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</si>
  <si>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</si>
  <si>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</si>
  <si>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</si>
  <si>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</si>
  <si>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</si>
  <si>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</si>
  <si>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</si>
  <si>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</si>
  <si>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</si>
  <si>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</si>
  <si>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</si>
  <si>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</si>
  <si>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</si>
  <si>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</si>
  <si>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</si>
  <si>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</si>
  <si>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</si>
  <si>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</si>
  <si>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</si>
  <si>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</si>
  <si>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</si>
  <si>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</si>
  <si>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</si>
  <si>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</si>
  <si>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</si>
  <si>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</si>
  <si>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</si>
  <si>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</si>
  <si>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</si>
  <si>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</si>
  <si>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</si>
  <si>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</si>
  <si>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</si>
  <si>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</si>
  <si>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</si>
  <si>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</si>
  <si>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</si>
  <si>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</si>
  <si>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</si>
  <si>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</si>
  <si>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</si>
  <si>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</si>
  <si>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</si>
  <si>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</si>
  <si>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</si>
  <si>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</si>
  <si>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</si>
  <si>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</si>
  <si>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</si>
  <si>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</si>
  <si>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</si>
  <si>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</si>
  <si>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</si>
  <si>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</si>
  <si>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</si>
  <si>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</si>
  <si>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</si>
  <si>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</si>
  <si>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</si>
  <si>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</si>
  <si>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</si>
  <si>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</si>
  <si>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</si>
  <si>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</si>
  <si>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</si>
  <si>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</si>
  <si>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</si>
  <si>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</si>
  <si>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</si>
  <si>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</si>
  <si>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</si>
  <si>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</si>
  <si>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</si>
  <si>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</si>
  <si>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</si>
  <si>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</si>
  <si>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</si>
  <si>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</si>
  <si>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</si>
  <si>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</si>
  <si>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</si>
  <si>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</si>
  <si>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</si>
  <si>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</si>
  <si>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</si>
  <si>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</si>
  <si>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</si>
  <si>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</si>
  <si>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</si>
  <si>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</si>
  <si>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</si>
  <si>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</si>
  <si>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</si>
  <si>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</si>
  <si>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</si>
  <si>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</si>
  <si>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</si>
  <si>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</si>
  <si>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</si>
  <si>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</si>
  <si>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</si>
  <si>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</si>
  <si>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</si>
  <si>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</si>
  <si>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</si>
  <si>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</si>
  <si>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</si>
  <si>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</si>
  <si>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</si>
  <si>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</si>
  <si>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</si>
  <si>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</si>
  <si>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</si>
  <si>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</si>
  <si>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</si>
  <si>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</si>
  <si>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</si>
  <si>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</si>
  <si>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</si>
  <si>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</si>
  <si>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</si>
  <si>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</si>
  <si>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</si>
  <si>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</si>
  <si>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</si>
  <si>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</si>
  <si>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</si>
  <si>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</si>
  <si>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</si>
  <si>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</si>
  <si>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</si>
  <si>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</si>
  <si>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</si>
  <si>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</si>
  <si>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</si>
  <si>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</si>
  <si>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</si>
  <si>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</si>
  <si>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</si>
  <si>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</si>
  <si>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</si>
  <si>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</si>
  <si>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</si>
  <si>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</si>
  <si>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</si>
  <si>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</si>
  <si>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</si>
  <si>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</si>
  <si>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</si>
  <si>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</si>
  <si>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</si>
  <si>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</si>
  <si>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</si>
  <si>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</si>
  <si>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</si>
  <si>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</si>
  <si>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</si>
  <si>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</si>
  <si>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</si>
  <si>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</si>
  <si>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</si>
  <si>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</si>
  <si>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</si>
  <si>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</si>
  <si>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</si>
  <si>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</si>
  <si>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</si>
  <si>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</si>
  <si>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</si>
  <si>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</si>
  <si>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</si>
  <si>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</si>
  <si>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</si>
  <si>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</si>
  <si>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</si>
  <si>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</si>
  <si>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</si>
  <si>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</si>
  <si>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</si>
  <si>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</si>
  <si>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</si>
  <si>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</si>
  <si>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</si>
  <si>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</si>
  <si>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</si>
  <si>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</si>
  <si>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</si>
  <si>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</si>
  <si>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</si>
  <si>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</si>
  <si>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</si>
  <si>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</si>
  <si>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</si>
  <si>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</si>
  <si>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</si>
  <si>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</si>
  <si>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</si>
  <si>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</si>
  <si>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</si>
  <si>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</si>
  <si>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</si>
  <si>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</si>
  <si>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</si>
  <si>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</si>
  <si>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</si>
  <si>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</si>
  <si>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</si>
  <si>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</si>
  <si>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</si>
  <si>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</si>
  <si>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</si>
  <si>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</si>
  <si>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</si>
  <si>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</si>
  <si>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</si>
  <si>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</si>
  <si>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</si>
  <si>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</si>
  <si>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</si>
  <si>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</si>
  <si>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</si>
  <si>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</si>
  <si>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</si>
  <si>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</si>
  <si>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</si>
  <si>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</si>
  <si>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</si>
  <si>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</si>
  <si>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</si>
  <si>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</si>
  <si>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</si>
  <si>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</si>
  <si>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</si>
  <si>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</si>
  <si>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</si>
  <si>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</si>
  <si>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</si>
  <si>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</si>
  <si>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</si>
  <si>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</si>
  <si>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</si>
  <si>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</si>
  <si>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</si>
  <si>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</si>
  <si>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</si>
  <si>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</si>
  <si>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</si>
  <si>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</si>
  <si>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</si>
  <si>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</si>
  <si>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</si>
  <si>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</si>
  <si>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</si>
  <si>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</si>
  <si>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</si>
  <si>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</si>
  <si>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</si>
  <si>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</si>
  <si>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</si>
  <si>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</si>
  <si>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</si>
  <si>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</si>
  <si>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</si>
  <si>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</si>
  <si>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</si>
  <si>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</si>
  <si>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</si>
  <si>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</si>
  <si>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</si>
  <si>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</si>
  <si>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</si>
  <si>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</si>
  <si>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</si>
  <si>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</si>
  <si>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</si>
  <si>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</si>
  <si>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</si>
  <si>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</si>
  <si>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</si>
  <si>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</si>
  <si>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</si>
  <si>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</si>
  <si>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</si>
  <si>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</si>
  <si>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</si>
  <si>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</si>
  <si>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</si>
  <si>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</si>
  <si>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</si>
  <si>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</si>
  <si>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</si>
  <si>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</si>
  <si>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</si>
  <si>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</si>
  <si>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</si>
  <si>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</si>
  <si>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</si>
  <si>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</si>
  <si>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</si>
  <si>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</si>
  <si>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</si>
  <si>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</si>
  <si>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</si>
  <si>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</si>
  <si>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</si>
  <si>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</si>
  <si>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</si>
  <si>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</si>
  <si>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</si>
  <si>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</si>
  <si>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</si>
  <si>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</si>
  <si>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</si>
  <si>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</si>
  <si>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</si>
  <si>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</si>
  <si>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</si>
  <si>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</si>
  <si>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</si>
  <si>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</si>
  <si>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</si>
  <si>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</si>
  <si>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</si>
  <si>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</si>
  <si>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</si>
  <si>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</si>
  <si>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</si>
  <si>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</si>
  <si>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</si>
  <si>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</si>
  <si>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</si>
  <si>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</si>
  <si>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</si>
  <si>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</si>
  <si>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</si>
  <si>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</si>
  <si>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</si>
  <si>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</si>
  <si>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</si>
  <si>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</si>
  <si>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</si>
  <si>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</si>
  <si>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</si>
  <si>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</si>
  <si>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</si>
  <si>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</si>
  <si>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</si>
  <si>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</si>
  <si>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</si>
  <si>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</si>
  <si>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</si>
  <si>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</si>
  <si>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</si>
  <si>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</si>
  <si>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</si>
  <si>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</si>
  <si>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</si>
  <si>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</si>
  <si>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</si>
  <si>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</si>
  <si>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</si>
  <si>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</si>
  <si>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</si>
  <si>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</si>
  <si>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</si>
  <si>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</si>
  <si>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</si>
  <si>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</si>
  <si>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</si>
  <si>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</si>
  <si>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</si>
  <si>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</si>
  <si>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</si>
  <si>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</si>
  <si>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</si>
  <si>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</si>
  <si>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</si>
  <si>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</si>
  <si>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</si>
  <si>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</si>
  <si>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</si>
  <si>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</si>
  <si>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</si>
  <si>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</si>
  <si>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</si>
  <si>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</si>
  <si>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</si>
  <si>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</si>
  <si>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</si>
  <si>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</si>
  <si>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</si>
  <si>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</si>
  <si>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</si>
  <si>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</si>
  <si>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</si>
  <si>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</si>
  <si>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</si>
  <si>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</si>
  <si>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</si>
  <si>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</si>
  <si>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</si>
  <si>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</si>
  <si>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</si>
  <si>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</si>
  <si>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</si>
  <si>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</si>
  <si>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</si>
  <si>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</si>
  <si>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</si>
  <si>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</si>
  <si>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</si>
  <si>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</si>
  <si>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</si>
  <si>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</si>
  <si>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</si>
  <si>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</si>
  <si>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</si>
  <si>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</si>
  <si>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</si>
  <si>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</si>
  <si>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</si>
  <si>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</si>
  <si>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</si>
  <si>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</si>
  <si>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</si>
  <si>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</si>
  <si>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</si>
  <si>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</si>
  <si>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</si>
  <si>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</si>
  <si>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</si>
  <si>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</si>
  <si>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</si>
  <si>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</si>
  <si>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</si>
  <si>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</si>
  <si>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</si>
  <si>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</si>
  <si>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</si>
  <si>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</si>
  <si>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</si>
  <si>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</si>
  <si>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</si>
  <si>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</si>
  <si>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</si>
  <si>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</si>
  <si>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</si>
  <si>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</si>
  <si>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</si>
  <si>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</si>
  <si>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</si>
  <si>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</si>
  <si>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</si>
  <si>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</si>
  <si>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</si>
  <si>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</si>
  <si>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</si>
  <si>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</si>
  <si>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</si>
  <si>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</si>
  <si>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</si>
  <si>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</si>
  <si>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</si>
  <si>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</si>
  <si>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</si>
  <si>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</si>
  <si>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</si>
  <si>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</si>
  <si>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</si>
  <si>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</si>
  <si>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</si>
  <si>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</si>
  <si>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</si>
  <si>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</si>
  <si>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</si>
  <si>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</si>
  <si>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</si>
  <si>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</si>
  <si>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</si>
  <si>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</si>
  <si>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</si>
  <si>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</si>
  <si>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</si>
  <si>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</si>
  <si>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</si>
  <si>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</si>
  <si>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</si>
  <si>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</si>
  <si>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</si>
  <si>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</si>
  <si>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</si>
  <si>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</si>
  <si>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</si>
  <si>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</si>
  <si>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</si>
  <si>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</si>
  <si>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</si>
  <si>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</si>
  <si>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</si>
  <si>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</si>
  <si>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</si>
  <si>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</si>
  <si>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</si>
  <si>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</si>
  <si>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</si>
  <si>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</si>
  <si>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</si>
  <si>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</si>
  <si>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</si>
  <si>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</si>
  <si>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</si>
  <si>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</si>
  <si>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</si>
  <si>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</si>
  <si>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</si>
  <si>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</si>
  <si>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</si>
  <si>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</si>
  <si>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</si>
  <si>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</si>
  <si>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</si>
  <si>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</si>
  <si>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</si>
  <si>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</si>
  <si>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</si>
  <si>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</si>
  <si>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</si>
  <si>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</si>
  <si>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</si>
  <si>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</si>
  <si>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</si>
  <si>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</si>
  <si>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</si>
  <si>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</si>
  <si>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</si>
  <si>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</si>
  <si>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</si>
  <si>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</si>
  <si>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</si>
  <si>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</si>
  <si>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</si>
  <si>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</si>
  <si>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</si>
  <si>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</si>
  <si>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</si>
  <si>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</si>
  <si>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</si>
  <si>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</si>
  <si>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</si>
  <si>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</si>
  <si>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</si>
  <si>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</si>
  <si>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</si>
  <si>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</si>
  <si>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</si>
  <si>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</si>
  <si>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</si>
  <si>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</si>
  <si>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</si>
  <si>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</si>
  <si>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</si>
  <si>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</si>
  <si>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</si>
  <si>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</si>
  <si>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</si>
  <si>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</si>
  <si>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</si>
  <si>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</si>
  <si>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</si>
  <si>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</si>
  <si>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</si>
  <si>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</si>
  <si>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</si>
  <si>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</si>
  <si>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</si>
  <si>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</si>
  <si>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</si>
  <si>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</si>
  <si>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</si>
  <si>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</si>
  <si>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</si>
  <si>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</si>
  <si>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</si>
  <si>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</si>
  <si>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</si>
  <si>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</si>
  <si>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</si>
  <si>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</si>
  <si>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</si>
  <si>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</si>
  <si>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</si>
  <si>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</si>
  <si>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</si>
  <si>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</si>
  <si>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</si>
  <si>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</si>
  <si>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</si>
  <si>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</si>
  <si>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</si>
  <si>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</si>
  <si>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</si>
  <si>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</si>
  <si>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</si>
  <si>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</si>
  <si>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</si>
  <si>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</si>
  <si>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</si>
  <si>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</si>
  <si>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</si>
  <si>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</si>
  <si>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</si>
  <si>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</si>
  <si>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</si>
  <si>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</si>
  <si>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</si>
  <si>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</si>
  <si>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</si>
  <si>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</si>
  <si>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</si>
  <si>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</si>
  <si>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</si>
  <si>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</si>
  <si>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</si>
  <si>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</si>
  <si>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</si>
  <si>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</si>
  <si>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</si>
  <si>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</si>
  <si>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</si>
  <si>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</si>
  <si>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</si>
  <si>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</si>
  <si>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</si>
  <si>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</si>
  <si>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</si>
  <si>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</si>
  <si>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</si>
  <si>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</si>
  <si>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</si>
  <si>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</si>
  <si>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</si>
  <si>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</si>
  <si>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</si>
  <si>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</si>
  <si>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</si>
  <si>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</si>
  <si>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</si>
  <si>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</si>
  <si>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</si>
  <si>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</si>
  <si>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</si>
  <si>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</si>
  <si>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</si>
  <si>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</si>
  <si>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</si>
  <si>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</si>
  <si>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</si>
  <si>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</si>
  <si>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</si>
  <si>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</si>
  <si>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</si>
  <si>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</si>
  <si>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</si>
  <si>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</si>
  <si>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</si>
  <si>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</si>
  <si>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</si>
  <si>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</si>
  <si>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</si>
  <si>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</si>
  <si>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</si>
  <si>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</si>
  <si>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</si>
  <si>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</si>
  <si>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</si>
  <si>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</si>
  <si>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</si>
  <si>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</si>
  <si>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</si>
  <si>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</si>
  <si>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</si>
  <si>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</si>
  <si>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</si>
  <si>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</si>
  <si>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</si>
  <si>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</si>
  <si>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</si>
  <si>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</si>
  <si>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</si>
  <si>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</si>
  <si>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</si>
  <si>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</si>
  <si>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</si>
  <si>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</si>
  <si>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</si>
  <si>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</si>
  <si>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</si>
  <si>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</si>
  <si>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</si>
  <si>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</si>
  <si>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</si>
  <si>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</si>
  <si>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</si>
  <si>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</si>
  <si>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</si>
  <si>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</si>
  <si>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</si>
  <si>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</si>
  <si>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</si>
  <si>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</si>
  <si>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</si>
  <si>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</si>
  <si>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</si>
  <si>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</si>
  <si>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</si>
  <si>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</si>
  <si>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</si>
  <si>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</si>
  <si>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</si>
  <si>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</si>
  <si>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</si>
  <si>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</si>
  <si>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</si>
  <si>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</si>
  <si>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</si>
  <si>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</si>
  <si>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</si>
  <si>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</si>
  <si>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</si>
  <si>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</si>
  <si>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</si>
  <si>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</si>
  <si>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</si>
  <si>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</si>
  <si>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</si>
  <si>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</si>
  <si>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</si>
  <si>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</si>
  <si>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</si>
  <si>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</si>
  <si>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</si>
  <si>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</si>
  <si>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</si>
  <si>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</si>
  <si>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</si>
  <si>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</si>
  <si>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</si>
  <si>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</si>
  <si>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</si>
  <si>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</si>
  <si>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</si>
  <si>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</si>
  <si>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</si>
  <si>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</si>
  <si>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</si>
  <si>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</si>
  <si>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</si>
  <si>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</si>
  <si>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</si>
  <si>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</si>
  <si>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</si>
  <si>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</si>
  <si>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</si>
  <si>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</si>
  <si>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</si>
  <si>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</si>
  <si>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</si>
  <si>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</si>
  <si>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</si>
  <si>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</si>
  <si>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</si>
  <si>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</si>
  <si>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</si>
  <si>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</si>
  <si>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</si>
  <si>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</si>
  <si>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</si>
  <si>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</si>
  <si>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</si>
  <si>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</si>
  <si>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</si>
  <si>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</si>
  <si>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</si>
  <si>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</si>
  <si>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</si>
  <si>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</si>
  <si>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</si>
  <si>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</si>
  <si>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</si>
  <si>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</si>
  <si>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</si>
  <si>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</si>
  <si>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</si>
  <si>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</si>
  <si>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</si>
  <si>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</si>
  <si>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</si>
  <si>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</si>
  <si>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</si>
  <si>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</si>
  <si>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</si>
  <si>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</si>
  <si>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</si>
  <si>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</si>
  <si>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</si>
  <si>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</si>
  <si>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</si>
  <si>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</si>
  <si>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</si>
  <si>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</si>
  <si>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</si>
  <si>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</si>
  <si>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</si>
  <si>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</si>
  <si>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</si>
  <si>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</si>
  <si>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</si>
  <si>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</si>
  <si>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</si>
  <si>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</si>
  <si>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</si>
  <si>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</si>
  <si>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</si>
  <si>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</si>
  <si>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</si>
  <si>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</si>
  <si>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</si>
  <si>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</si>
  <si>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</si>
  <si>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</si>
  <si>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</si>
  <si>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</si>
  <si>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</si>
  <si>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</si>
  <si>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</si>
  <si>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</si>
  <si>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</si>
  <si>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</si>
  <si>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</si>
  <si>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</si>
  <si>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</si>
  <si>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</si>
  <si>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</si>
  <si>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</si>
  <si>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</si>
  <si>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</si>
  <si>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</si>
  <si>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</si>
  <si>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</si>
  <si>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</si>
  <si>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</si>
  <si>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</si>
  <si>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</si>
  <si>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</si>
  <si>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</si>
  <si>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</si>
  <si>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</si>
  <si>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</si>
  <si>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</si>
  <si>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</si>
  <si>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</si>
  <si>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</si>
  <si>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</si>
  <si>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</si>
  <si>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</si>
  <si>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</si>
  <si>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</si>
  <si>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</si>
  <si>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</si>
  <si>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</si>
  <si>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</si>
  <si>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</si>
  <si>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</si>
  <si>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</si>
  <si>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</si>
  <si>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</si>
  <si>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</si>
  <si>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</si>
  <si>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</si>
  <si>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</si>
  <si>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</si>
  <si>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</si>
  <si>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</si>
  <si>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</si>
  <si>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</si>
  <si>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</si>
  <si>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</si>
  <si>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</si>
  <si>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</si>
  <si>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</si>
  <si>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</si>
  <si>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</si>
  <si>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</si>
  <si>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</si>
  <si>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</si>
  <si>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</si>
  <si>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</si>
  <si>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</si>
  <si>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</si>
  <si>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</si>
  <si>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</si>
  <si>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</si>
  <si>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</si>
  <si>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</si>
  <si>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</si>
  <si>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</si>
  <si>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</si>
  <si>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</si>
  <si>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</si>
  <si>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</si>
  <si>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</si>
  <si>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</si>
  <si>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</si>
  <si>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</si>
  <si>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</si>
  <si>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</si>
  <si>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</si>
  <si>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</si>
  <si>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</si>
  <si>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</si>
  <si>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</si>
  <si>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</si>
  <si>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</si>
  <si>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</si>
  <si>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</si>
  <si>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</si>
  <si>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</si>
  <si>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</si>
  <si>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</si>
  <si>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</si>
  <si>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</si>
  <si>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</si>
  <si>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</si>
  <si>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</si>
  <si>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</si>
  <si>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</si>
  <si>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</si>
  <si>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</si>
  <si>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</si>
  <si>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</si>
  <si>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</si>
  <si>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</si>
  <si>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</si>
  <si>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</si>
  <si>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</si>
  <si>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</si>
  <si>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</si>
  <si>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</si>
  <si>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</si>
  <si>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</si>
  <si>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</si>
  <si>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</si>
  <si>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</si>
  <si>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</si>
  <si>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</si>
  <si>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</si>
  <si>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</si>
  <si>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</si>
  <si>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</si>
  <si>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</si>
  <si>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</si>
  <si>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</si>
  <si>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</si>
  <si>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</si>
  <si>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</si>
  <si>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</si>
  <si>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</si>
  <si>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</si>
  <si>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</si>
  <si>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</si>
  <si>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</si>
  <si>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</si>
  <si>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</si>
  <si>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</si>
  <si>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</si>
  <si>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</si>
  <si>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</si>
  <si>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</si>
  <si>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</si>
  <si>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</si>
  <si>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</si>
  <si>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</si>
  <si>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</si>
  <si>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</si>
  <si>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</si>
  <si>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</si>
  <si>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</si>
  <si>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</si>
  <si>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</si>
  <si>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</si>
  <si>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</si>
  <si>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</si>
  <si>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</si>
  <si>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</si>
  <si>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</si>
  <si>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</si>
  <si>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</si>
  <si>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</si>
  <si>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</si>
  <si>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</si>
  <si>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</si>
  <si>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</si>
  <si>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</si>
  <si>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</si>
  <si>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</si>
  <si>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</si>
  <si>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</si>
  <si>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</si>
  <si>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</si>
  <si>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</si>
  <si>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</si>
  <si>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</si>
  <si>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</si>
  <si>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</si>
  <si>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</si>
  <si>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</si>
  <si>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</si>
  <si>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</si>
  <si>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</si>
  <si>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</si>
  <si>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</si>
  <si>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</si>
  <si>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</si>
  <si>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</si>
  <si>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</si>
  <si>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</si>
  <si>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</si>
  <si>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</si>
  <si>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</si>
  <si>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</si>
  <si>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</si>
  <si>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</si>
  <si>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</si>
  <si>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</si>
  <si>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</si>
  <si>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</si>
  <si>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</si>
  <si>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</si>
  <si>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</si>
  <si>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</si>
  <si>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</si>
  <si>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</si>
  <si>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</si>
  <si>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</si>
  <si>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</si>
  <si>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</si>
  <si>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</si>
  <si>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</si>
  <si>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</si>
  <si>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</si>
  <si>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</si>
  <si>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</si>
  <si>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</si>
  <si>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</si>
  <si>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</si>
  <si>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</si>
  <si>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</si>
  <si>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</si>
  <si>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</si>
  <si>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</si>
  <si>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</si>
  <si>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</si>
  <si>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</si>
  <si>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</si>
  <si>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</si>
  <si>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</si>
  <si>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</si>
  <si>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</si>
  <si>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</si>
  <si>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</si>
  <si>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</si>
  <si>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</si>
  <si>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</si>
  <si>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</si>
  <si>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</si>
  <si>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</si>
  <si>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</si>
  <si>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</si>
  <si>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</si>
  <si>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</si>
  <si>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</si>
  <si>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</si>
  <si>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</si>
  <si>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</si>
  <si>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</si>
  <si>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</si>
  <si>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</si>
  <si>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</si>
  <si>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</si>
  <si>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</si>
  <si>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</si>
  <si>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</si>
  <si>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</si>
  <si>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</si>
  <si>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</si>
  <si>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</si>
  <si>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</si>
  <si>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</si>
  <si>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</si>
  <si>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</si>
  <si>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</si>
  <si>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</si>
  <si>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</si>
  <si>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</si>
  <si>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</si>
  <si>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</si>
  <si>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</si>
  <si>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</si>
  <si>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</si>
  <si>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</si>
  <si>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</si>
  <si>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</si>
  <si>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</si>
  <si>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</si>
  <si>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</si>
  <si>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</si>
  <si>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</si>
  <si>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</si>
  <si>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</si>
  <si>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</si>
  <si>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</si>
  <si>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</si>
  <si>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</si>
  <si>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</si>
  <si>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</si>
  <si>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</si>
  <si>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</si>
  <si>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</si>
  <si>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</si>
  <si>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</si>
  <si>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</si>
  <si>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</si>
  <si>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</si>
  <si>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</si>
  <si>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</si>
  <si>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</si>
  <si>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</si>
  <si>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</si>
  <si>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</si>
  <si>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</si>
  <si>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</si>
  <si>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</si>
  <si>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</si>
  <si>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</si>
  <si>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</si>
  <si>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</si>
  <si>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</si>
  <si>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</si>
  <si>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</si>
  <si>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</si>
  <si>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</si>
  <si>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</si>
  <si>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</si>
  <si>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</si>
  <si>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</si>
  <si>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</si>
  <si>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</si>
  <si>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</si>
  <si>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</si>
  <si>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</si>
  <si>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</si>
  <si>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</si>
  <si>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</si>
  <si>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</si>
  <si>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</si>
  <si>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</si>
  <si>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</si>
  <si>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</si>
  <si>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</si>
  <si>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</si>
  <si>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</si>
  <si>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</si>
  <si>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</si>
  <si>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</si>
  <si>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</si>
  <si>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</si>
  <si>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</si>
  <si>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</si>
  <si>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</si>
  <si>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</si>
  <si>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</si>
  <si>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</si>
  <si>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</si>
  <si>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</si>
  <si>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</si>
  <si>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</si>
  <si>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</si>
  <si>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</si>
  <si>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</si>
  <si>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</si>
  <si>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</si>
  <si>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</si>
  <si>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</si>
  <si>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</si>
  <si>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</si>
  <si>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</si>
  <si>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</si>
  <si>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</si>
  <si>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</si>
  <si>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</si>
  <si>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</si>
  <si>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</si>
  <si>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</si>
  <si>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</si>
  <si>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</si>
  <si>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</si>
  <si>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</si>
  <si>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</si>
  <si>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</si>
  <si>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</si>
  <si>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</si>
  <si>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</si>
  <si>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</si>
  <si>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</si>
  <si>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</si>
  <si>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</si>
  <si>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</si>
  <si>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</si>
  <si>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</si>
  <si>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</si>
  <si>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</si>
  <si>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</si>
  <si>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</si>
  <si>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</si>
  <si>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</si>
  <si>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</si>
  <si>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</si>
  <si>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</si>
  <si>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</si>
  <si>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</si>
  <si>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</si>
  <si>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</si>
  <si>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</si>
  <si>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</si>
  <si>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</si>
  <si>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</si>
  <si>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</si>
  <si>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</si>
  <si>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</si>
  <si>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</si>
  <si>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</si>
  <si>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</si>
  <si>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</si>
  <si>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</si>
  <si>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</si>
  <si>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</si>
  <si>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</si>
  <si>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</si>
  <si>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</si>
  <si>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</si>
  <si>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</si>
  <si>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</si>
  <si>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</si>
  <si>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</si>
  <si>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</si>
  <si>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</si>
  <si>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</si>
  <si>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</si>
  <si>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</si>
  <si>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</si>
  <si>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</si>
  <si>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</si>
  <si>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</si>
  <si>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</si>
  <si>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</si>
  <si>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</si>
  <si>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</si>
  <si>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</si>
  <si>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</si>
  <si>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</si>
  <si>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</si>
  <si>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</si>
  <si>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</si>
  <si>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</si>
  <si>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</si>
  <si>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</si>
  <si>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</si>
  <si>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</si>
  <si>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</si>
  <si>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</si>
  <si>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</si>
  <si>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</si>
  <si>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</si>
  <si>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</si>
  <si>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</si>
  <si>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</si>
  <si>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</si>
  <si>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</si>
  <si>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</si>
  <si>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</si>
  <si>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</si>
  <si>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</si>
  <si>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</si>
  <si>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</si>
  <si>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</si>
  <si>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</si>
  <si>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</si>
  <si>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</si>
  <si>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</si>
  <si>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</si>
  <si>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</si>
  <si>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</si>
  <si>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</si>
  <si>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</si>
  <si>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</si>
  <si>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</si>
  <si>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</si>
  <si>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</si>
  <si>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</si>
  <si>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</si>
  <si>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</si>
  <si>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</si>
  <si>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</si>
  <si>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</si>
  <si>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</si>
  <si>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</si>
  <si>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</si>
  <si>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</si>
  <si>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</si>
  <si>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</si>
  <si>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</si>
  <si>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</si>
  <si>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</si>
  <si>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</si>
  <si>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</si>
  <si>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</si>
  <si>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</si>
  <si>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</si>
  <si>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</si>
  <si>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</si>
  <si>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</si>
  <si>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</si>
  <si>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</si>
  <si>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</si>
  <si>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</si>
  <si>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</si>
  <si>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</si>
  <si>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</si>
  <si>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</si>
  <si>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</si>
  <si>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</si>
  <si>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</si>
  <si>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</si>
  <si>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</si>
  <si>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</si>
  <si>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</si>
  <si>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</si>
  <si>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</si>
  <si>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</si>
  <si>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</si>
  <si>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</si>
  <si>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</si>
  <si>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</si>
  <si>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</si>
  <si>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</si>
  <si>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</si>
  <si>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</si>
  <si>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</si>
  <si>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</si>
  <si>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</si>
  <si>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</si>
  <si>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</si>
  <si>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</si>
  <si>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</si>
  <si>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</si>
  <si>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</si>
  <si>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</si>
  <si>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</si>
  <si>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</si>
  <si>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</si>
  <si>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</si>
  <si>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</si>
  <si>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</si>
  <si>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</si>
  <si>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</si>
  <si>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</si>
  <si>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</si>
  <si>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</si>
  <si>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</si>
  <si>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</si>
  <si>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</si>
  <si>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</si>
  <si>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</si>
  <si>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</si>
  <si>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</si>
  <si>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</si>
  <si>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</si>
  <si>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</si>
  <si>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</si>
  <si>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</si>
  <si>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</si>
  <si>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</si>
  <si>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</si>
  <si>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</si>
  <si>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</si>
  <si>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</si>
  <si>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</si>
  <si>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</si>
  <si>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</si>
  <si>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</si>
  <si>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</si>
  <si>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</si>
  <si>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</si>
  <si>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</si>
  <si>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</si>
  <si>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</si>
  <si>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</si>
  <si>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</si>
  <si>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</si>
  <si>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</si>
  <si>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</si>
  <si>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</si>
  <si>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</si>
  <si>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</si>
  <si>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</si>
  <si>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</si>
  <si>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</si>
  <si>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</si>
  <si>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</si>
  <si>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</si>
  <si>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</si>
  <si>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</si>
  <si>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</si>
  <si>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</si>
  <si>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</si>
  <si>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</si>
  <si>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</si>
  <si>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</si>
  <si>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</si>
  <si>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</si>
  <si>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</si>
  <si>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</si>
  <si>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</si>
  <si>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</si>
  <si>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</si>
  <si>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</si>
  <si>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</si>
  <si>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</si>
  <si>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</si>
  <si>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</si>
  <si>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</si>
  <si>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</si>
  <si>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</si>
  <si>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</si>
  <si>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</si>
  <si>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</si>
  <si>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</si>
  <si>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</si>
  <si>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</si>
  <si>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</si>
  <si>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</si>
  <si>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</si>
  <si>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</si>
  <si>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</si>
  <si>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</si>
  <si>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</si>
  <si>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</si>
  <si>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</si>
  <si>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</si>
  <si>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</si>
  <si>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</si>
  <si>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</si>
  <si>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</si>
  <si>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</si>
  <si>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</si>
  <si>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</si>
  <si>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</si>
  <si>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</si>
  <si>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</si>
  <si>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</si>
  <si>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</si>
  <si>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</si>
  <si>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</si>
  <si>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</si>
  <si>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</si>
  <si>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</si>
  <si>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</si>
  <si>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</si>
  <si>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</si>
  <si>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</si>
  <si>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</si>
  <si>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</si>
  <si>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</si>
  <si>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</si>
  <si>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</si>
  <si>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</si>
  <si>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</si>
  <si>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</si>
  <si>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</si>
  <si>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</si>
  <si>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</si>
  <si>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</si>
  <si>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</si>
  <si>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</si>
  <si>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</si>
  <si>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</si>
  <si>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</si>
  <si>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</si>
  <si>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</si>
  <si>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</si>
  <si>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</si>
  <si>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</si>
  <si>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</si>
  <si>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</si>
  <si>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</si>
  <si>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</si>
  <si>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</si>
  <si>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</si>
  <si>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</si>
  <si>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</si>
  <si>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</si>
  <si>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</si>
  <si>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</si>
  <si>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</si>
  <si>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</si>
  <si>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</si>
  <si>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</si>
  <si>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</si>
  <si>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</si>
  <si>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</si>
  <si>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</si>
  <si>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</si>
  <si>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</si>
  <si>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</si>
  <si>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</si>
  <si>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</si>
  <si>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</si>
  <si>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</si>
  <si>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</si>
  <si>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</si>
  <si>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</si>
  <si>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</si>
  <si>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</si>
  <si>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</si>
  <si>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</si>
  <si>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</si>
  <si>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</si>
  <si>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</si>
  <si>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</si>
  <si>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</si>
  <si>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</si>
  <si>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</si>
  <si>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</si>
  <si>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</si>
  <si>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</si>
  <si>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</si>
  <si>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</si>
  <si>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</si>
  <si>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</si>
  <si>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</si>
  <si>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</si>
  <si>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</si>
  <si>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</si>
  <si>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</si>
  <si>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</si>
  <si>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</si>
  <si>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</si>
  <si>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</si>
  <si>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</si>
  <si>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</si>
  <si>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</si>
  <si>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</si>
  <si>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</si>
  <si>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</si>
  <si>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</si>
  <si>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</si>
  <si>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</si>
  <si>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</si>
  <si>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</si>
  <si>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</si>
  <si>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</si>
  <si>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</si>
  <si>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</si>
  <si>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</si>
  <si>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</si>
  <si>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</si>
  <si>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</si>
  <si>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</si>
  <si>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</si>
  <si>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</si>
  <si>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</si>
  <si>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</si>
  <si>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</si>
  <si>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</si>
  <si>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</si>
  <si>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</si>
  <si>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</si>
  <si>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</si>
  <si>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</si>
  <si>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</si>
  <si>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</si>
  <si>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</si>
  <si>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</si>
  <si>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</si>
  <si>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</si>
  <si>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</si>
  <si>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</si>
  <si>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</si>
  <si>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</si>
  <si>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</si>
  <si>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</si>
  <si>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</si>
  <si>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</si>
  <si>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</si>
  <si>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</si>
  <si>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</si>
  <si>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</si>
  <si>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</si>
  <si>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</si>
  <si>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</si>
  <si>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</si>
  <si>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</si>
  <si>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</si>
  <si>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</si>
  <si>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</si>
  <si>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</si>
  <si>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</si>
  <si>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</si>
  <si>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</si>
  <si>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</si>
  <si>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</si>
  <si>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</si>
  <si>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</si>
  <si>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</si>
  <si>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</si>
  <si>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</si>
  <si>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</si>
  <si>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</si>
  <si>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</si>
  <si>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</si>
  <si>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</si>
  <si>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</si>
  <si>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</si>
  <si>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</si>
  <si>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</si>
  <si>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</si>
  <si>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</si>
  <si>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</si>
  <si>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</si>
  <si>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</si>
  <si>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</si>
  <si>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</si>
  <si>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</si>
  <si>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</si>
  <si>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</si>
  <si>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</si>
  <si>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</si>
  <si>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</si>
  <si>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</si>
  <si>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</si>
  <si>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</si>
  <si>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</si>
  <si>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</si>
  <si>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</si>
  <si>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</si>
  <si>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</si>
  <si>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</si>
  <si>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</si>
  <si>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</si>
  <si>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</si>
  <si>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</si>
  <si>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</si>
  <si>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</si>
  <si>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</si>
  <si>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</si>
  <si>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</si>
  <si>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</si>
  <si>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</si>
  <si>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</si>
  <si>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</si>
  <si>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</si>
  <si>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</si>
  <si>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</si>
  <si>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</si>
  <si>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</si>
  <si>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</si>
  <si>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</si>
  <si>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</si>
  <si>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</si>
  <si>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</si>
  <si>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</si>
  <si>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</si>
  <si>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</si>
  <si>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</si>
  <si>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</si>
  <si>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</si>
  <si>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</si>
  <si>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</si>
  <si>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</si>
  <si>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</si>
  <si>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</si>
  <si>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</si>
  <si>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</si>
  <si>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</si>
  <si>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</si>
  <si>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</si>
  <si>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</si>
  <si>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</si>
  <si>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</si>
  <si>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</si>
  <si>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</si>
  <si>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</si>
  <si>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</si>
  <si>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</si>
  <si>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</si>
  <si>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</si>
  <si>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</si>
  <si>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</si>
  <si>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</si>
  <si>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</si>
  <si>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</si>
  <si>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</si>
  <si>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</si>
  <si>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</si>
  <si>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</si>
  <si>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</si>
  <si>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</si>
  <si>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</si>
  <si>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</si>
  <si>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</si>
  <si>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</si>
  <si>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</si>
  <si>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</si>
  <si>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</si>
  <si>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</si>
  <si>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</si>
  <si>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</si>
  <si>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</si>
  <si>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</si>
  <si>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</si>
  <si>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</si>
  <si>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</si>
  <si>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</si>
  <si>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</si>
  <si>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</si>
  <si>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</si>
  <si>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</si>
  <si>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</si>
  <si>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</si>
  <si>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</si>
  <si>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</si>
  <si>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</si>
  <si>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</si>
  <si>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</si>
  <si>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</si>
  <si>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</si>
  <si>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</si>
  <si>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</si>
  <si>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</si>
  <si>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</si>
  <si>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</si>
  <si>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</si>
  <si>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</si>
  <si>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</si>
  <si>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</si>
  <si>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</si>
  <si>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</si>
  <si>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</si>
  <si>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</si>
  <si>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</si>
  <si>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</si>
  <si>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</si>
  <si>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</si>
  <si>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</si>
  <si>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</si>
  <si>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</si>
  <si>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</si>
  <si>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</si>
  <si>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</si>
  <si>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</si>
  <si>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</si>
  <si>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</si>
  <si>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</si>
  <si>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</si>
  <si>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</si>
  <si>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</si>
  <si>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</si>
  <si>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</si>
  <si>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</si>
  <si>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</si>
  <si>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</si>
  <si>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</si>
  <si>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</si>
  <si>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</si>
  <si>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</si>
  <si>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</si>
  <si>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</si>
  <si>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</si>
  <si>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</si>
  <si>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</si>
  <si>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</si>
  <si>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</si>
  <si>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</si>
  <si>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</si>
  <si>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</si>
  <si>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</si>
  <si>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</si>
  <si>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</si>
  <si>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</si>
  <si>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</si>
  <si>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</si>
  <si>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</si>
  <si>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</si>
  <si>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</si>
  <si>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</si>
  <si>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</si>
  <si>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</si>
  <si>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</si>
  <si>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</si>
  <si>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</si>
  <si>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</si>
  <si>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</si>
  <si>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</si>
  <si>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</si>
  <si>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</si>
  <si>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</si>
  <si>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</si>
  <si>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</si>
  <si>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</si>
  <si>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</si>
  <si>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</si>
  <si>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</si>
  <si>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</si>
  <si>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</si>
  <si>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</si>
  <si>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</si>
  <si>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</si>
  <si>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</si>
  <si>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</si>
  <si>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</si>
  <si>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</si>
  <si>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</si>
  <si>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</si>
  <si>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</si>
  <si>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</si>
  <si>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</si>
  <si>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</si>
  <si>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</si>
  <si>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</si>
  <si>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</si>
  <si>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</si>
  <si>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</si>
  <si>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</si>
  <si>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</si>
  <si>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</si>
  <si>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</si>
  <si>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</si>
  <si>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</si>
  <si>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</si>
  <si>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</si>
  <si>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</si>
  <si>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</si>
  <si>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</si>
  <si>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</si>
  <si>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</si>
  <si>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</si>
  <si>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</si>
  <si>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</si>
  <si>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</si>
  <si>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</si>
  <si>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</si>
  <si>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</si>
  <si>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</si>
  <si>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</si>
  <si>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</si>
  <si>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</si>
  <si>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</si>
  <si>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</si>
  <si>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</si>
  <si>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</si>
  <si>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</si>
  <si>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</si>
  <si>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</si>
  <si>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</si>
  <si>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</si>
  <si>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</si>
  <si>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</si>
  <si>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</si>
  <si>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</si>
  <si>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</si>
  <si>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</si>
  <si>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</si>
  <si>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</si>
  <si>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</si>
  <si>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</si>
  <si>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</si>
  <si>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</si>
  <si>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</si>
  <si>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</si>
  <si>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</si>
  <si>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</si>
  <si>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</si>
  <si>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</si>
  <si>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</si>
  <si>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</si>
  <si>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</si>
  <si>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</si>
  <si>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</si>
  <si>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</si>
  <si>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</si>
  <si>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</si>
  <si>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</si>
  <si>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</si>
  <si>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</si>
  <si>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</si>
  <si>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</si>
  <si>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</si>
  <si>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</si>
  <si>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</si>
  <si>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</si>
  <si>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</si>
  <si>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</si>
  <si>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</si>
  <si>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</si>
  <si>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</si>
  <si>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</si>
  <si>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</si>
  <si>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</si>
  <si>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</si>
  <si>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</si>
  <si>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</si>
  <si>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</si>
  <si>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</si>
  <si>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</si>
  <si>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</si>
  <si>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</si>
  <si>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</si>
  <si>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</si>
  <si>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</si>
  <si>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</si>
  <si>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</si>
  <si>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</si>
  <si>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</si>
  <si>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</si>
  <si>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</si>
  <si>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</si>
  <si>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</si>
  <si>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</si>
  <si>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</si>
  <si>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</si>
  <si>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</si>
  <si>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</si>
  <si>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</si>
  <si>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</si>
  <si>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</si>
  <si>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</si>
  <si>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</si>
  <si>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</si>
  <si>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</si>
  <si>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</si>
  <si>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</si>
  <si>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</si>
  <si>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</si>
  <si>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</si>
  <si>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</si>
  <si>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</si>
  <si>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</si>
  <si>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</si>
  <si>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</si>
  <si>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</si>
  <si>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</si>
  <si>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</si>
  <si>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</si>
  <si>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</si>
  <si>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</si>
  <si>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</si>
  <si>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</si>
  <si>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</si>
  <si>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</si>
  <si>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</si>
  <si>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</si>
  <si>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</si>
  <si>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</si>
  <si>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</si>
  <si>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</si>
  <si>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</si>
  <si>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</si>
  <si>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</si>
  <si>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</si>
  <si>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</si>
  <si>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</si>
  <si>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</si>
  <si>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</si>
  <si>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</si>
  <si>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</si>
  <si>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</si>
  <si>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</si>
  <si>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</si>
  <si>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</si>
  <si>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</si>
  <si>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</si>
  <si>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</si>
  <si>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</si>
  <si>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</si>
  <si>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</si>
  <si>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</si>
  <si>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</si>
  <si>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</si>
  <si>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</si>
  <si>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</si>
  <si>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</si>
  <si>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</si>
  <si>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</si>
  <si>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</si>
  <si>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</si>
  <si>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</si>
  <si>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</si>
  <si>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</si>
  <si>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</si>
  <si>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</si>
  <si>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</si>
  <si>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</si>
  <si>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</si>
  <si>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</si>
  <si>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</si>
  <si>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</si>
  <si>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</si>
  <si>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</si>
  <si>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</si>
  <si>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</si>
  <si>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</si>
  <si>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</si>
  <si>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</si>
  <si>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</si>
  <si>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</si>
  <si>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</si>
  <si>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</si>
  <si>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</si>
  <si>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</si>
  <si>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</si>
  <si>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</si>
  <si>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</si>
  <si>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</si>
  <si>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</si>
  <si>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</si>
  <si>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</si>
  <si>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</si>
  <si>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</si>
  <si>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</si>
  <si>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</si>
  <si>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</si>
  <si>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</si>
  <si>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</si>
  <si>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</si>
  <si>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</si>
  <si>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</si>
  <si>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</si>
  <si>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</si>
  <si>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</si>
  <si>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</si>
  <si>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</si>
  <si>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</si>
  <si>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</si>
  <si>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</si>
  <si>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</si>
  <si>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</si>
  <si>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</si>
  <si>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</si>
  <si>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</si>
  <si>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</si>
  <si>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</si>
  <si>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</si>
  <si>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</si>
  <si>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</si>
  <si>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</si>
  <si>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</si>
  <si>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</si>
  <si>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</si>
  <si>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</si>
  <si>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</si>
  <si>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</si>
  <si>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</si>
  <si>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</si>
  <si>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</si>
  <si>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</si>
  <si>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</si>
  <si>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</si>
  <si>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</si>
  <si>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</si>
  <si>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</si>
  <si>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</si>
  <si>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</si>
  <si>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</si>
  <si>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</si>
  <si>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</si>
  <si>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</si>
  <si>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</si>
  <si>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</si>
  <si>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</si>
  <si>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</si>
  <si>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</si>
  <si>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</si>
  <si>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</si>
  <si>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</si>
  <si>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</si>
  <si>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</si>
  <si>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</si>
  <si>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</si>
  <si>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</si>
  <si>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</si>
  <si>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</si>
  <si>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</si>
  <si>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</si>
  <si>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</si>
  <si>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</si>
  <si>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</si>
  <si>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</si>
  <si>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</si>
  <si>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</si>
  <si>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</si>
  <si>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</si>
  <si>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</si>
  <si>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</si>
  <si>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</si>
  <si>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</si>
  <si>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</si>
  <si>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</si>
  <si>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</si>
  <si>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</si>
  <si>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</si>
  <si>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</si>
  <si>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</si>
  <si>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</si>
  <si>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</si>
  <si>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</si>
  <si>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</si>
  <si>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</si>
  <si>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</si>
  <si>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</si>
  <si>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</si>
  <si>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</si>
  <si>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</si>
  <si>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</si>
  <si>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</si>
  <si>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</si>
  <si>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</si>
  <si>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</si>
  <si>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</si>
  <si>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</si>
  <si>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</si>
  <si>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</si>
  <si>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</si>
  <si>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</si>
  <si>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</si>
  <si>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</si>
  <si>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</si>
  <si>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</si>
  <si>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</si>
  <si>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</si>
  <si>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</si>
  <si>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</si>
  <si>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</si>
  <si>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</si>
  <si>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</si>
  <si>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</si>
  <si>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</si>
  <si>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</si>
  <si>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</si>
  <si>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</si>
  <si>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</si>
  <si>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</si>
  <si>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</si>
  <si>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</si>
  <si>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</si>
  <si>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</si>
  <si>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</si>
  <si>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</si>
  <si>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</si>
  <si>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</si>
  <si>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</si>
  <si>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</si>
  <si>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</si>
  <si>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</si>
  <si>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</si>
  <si>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</si>
  <si>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</si>
  <si>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</si>
  <si>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</si>
  <si>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</si>
  <si>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</si>
  <si>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</si>
  <si>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</si>
  <si>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</si>
  <si>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</si>
  <si>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</si>
  <si>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</si>
  <si>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</si>
  <si>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</si>
  <si>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</si>
  <si>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</si>
  <si>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</si>
  <si>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</si>
  <si>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</si>
  <si>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</si>
  <si>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</si>
  <si>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</si>
  <si>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</si>
  <si>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</si>
  <si>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</si>
  <si>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</si>
  <si>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</si>
  <si>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</si>
  <si>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</si>
  <si>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</si>
  <si>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</si>
  <si>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</si>
  <si>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</si>
  <si>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</si>
  <si>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</si>
  <si>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</si>
  <si>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</si>
  <si>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</si>
  <si>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</si>
  <si>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</si>
  <si>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</si>
  <si>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</si>
  <si>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</si>
  <si>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</si>
  <si>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</si>
  <si>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</si>
  <si>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</si>
  <si>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</si>
  <si>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</si>
  <si>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</si>
  <si>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</si>
  <si>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</si>
  <si>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</si>
  <si>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</si>
  <si>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</si>
  <si>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</si>
  <si>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</si>
  <si>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</si>
  <si>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</si>
  <si>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</si>
  <si>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</si>
  <si>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</si>
  <si>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</si>
  <si>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</si>
  <si>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</si>
  <si>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</si>
  <si>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</si>
  <si>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</si>
  <si>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</si>
  <si>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</si>
  <si>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</si>
  <si>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</si>
  <si>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</si>
  <si>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</si>
  <si>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</si>
  <si>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</si>
  <si>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</si>
  <si>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</si>
  <si>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</si>
  <si>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</si>
  <si>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</si>
  <si>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</si>
  <si>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</si>
  <si>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</si>
  <si>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</si>
  <si>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</si>
  <si>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</si>
  <si>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</si>
  <si>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</si>
  <si>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</si>
  <si>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</si>
  <si>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</si>
  <si>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</si>
  <si>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</si>
  <si>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</si>
  <si>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</si>
  <si>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</si>
  <si>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</si>
  <si>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</si>
  <si>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</si>
  <si>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</si>
  <si>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</si>
  <si>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</si>
  <si>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</si>
  <si>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</si>
  <si>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</si>
  <si>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</si>
  <si>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</si>
  <si>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</si>
  <si>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</si>
  <si>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</si>
  <si>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</si>
  <si>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</si>
  <si>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</si>
  <si>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</si>
  <si>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</si>
  <si>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</si>
  <si>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</si>
  <si>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</si>
  <si>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</si>
  <si>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</si>
  <si>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</si>
  <si>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</si>
  <si>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</si>
  <si>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</si>
  <si>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</si>
  <si>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</si>
  <si>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</si>
  <si>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</si>
  <si>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</si>
  <si>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</si>
  <si>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</si>
  <si>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</si>
  <si>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</si>
  <si>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</si>
  <si>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</si>
  <si>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</si>
  <si>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</si>
  <si>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</si>
  <si>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</si>
  <si>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</si>
  <si>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</si>
  <si>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</si>
  <si>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</si>
  <si>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</si>
  <si>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</si>
  <si>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</si>
  <si>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</si>
  <si>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</si>
  <si>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</si>
  <si>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</si>
  <si>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</si>
  <si>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</si>
  <si>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</si>
  <si>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</si>
  <si>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</si>
  <si>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</si>
  <si>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</si>
  <si>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</si>
  <si>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</si>
  <si>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</si>
  <si>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</si>
  <si>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</si>
  <si>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</si>
  <si>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</si>
  <si>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</si>
  <si>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</si>
  <si>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</si>
  <si>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</si>
  <si>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</si>
  <si>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</si>
  <si>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</si>
  <si>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</si>
  <si>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</si>
  <si>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</si>
  <si>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</si>
  <si>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</si>
  <si>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</si>
  <si>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</si>
  <si>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</si>
  <si>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</si>
  <si>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</si>
  <si>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</si>
  <si>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</si>
  <si>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</si>
  <si>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</si>
  <si>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</si>
  <si>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</si>
  <si>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</si>
  <si>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</si>
  <si>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</si>
  <si>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</si>
  <si>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</si>
  <si>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</si>
  <si>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</si>
  <si>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</si>
  <si>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</si>
  <si>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</si>
  <si>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</si>
  <si>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</si>
  <si>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</si>
  <si>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</si>
  <si>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</si>
  <si>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</si>
  <si>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</si>
  <si>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</si>
  <si>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</si>
  <si>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</si>
  <si>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</si>
  <si>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</si>
  <si>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</si>
  <si>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</si>
  <si>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</si>
  <si>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</si>
  <si>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</si>
  <si>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</si>
  <si>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</si>
  <si>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</si>
  <si>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</si>
  <si>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</si>
  <si>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</si>
  <si>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</si>
  <si>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</si>
  <si>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</si>
  <si>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</si>
  <si>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</si>
  <si>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</si>
  <si>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</si>
  <si>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</si>
  <si>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</si>
  <si>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</si>
  <si>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</si>
  <si>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</si>
  <si>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</si>
  <si>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</si>
  <si>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</si>
  <si>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</si>
  <si>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</si>
  <si>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</si>
  <si>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</si>
  <si>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</si>
  <si>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</si>
  <si>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</si>
  <si>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</si>
  <si>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</si>
  <si>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</si>
  <si>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</si>
  <si>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</si>
  <si>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</si>
  <si>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</si>
  <si>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</si>
  <si>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</si>
  <si>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</si>
  <si>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</si>
  <si>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</si>
  <si>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</si>
  <si>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</si>
  <si>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</si>
  <si>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</si>
  <si>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</si>
  <si>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</si>
  <si>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</si>
  <si>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</si>
  <si>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</si>
  <si>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</si>
  <si>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</si>
  <si>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</si>
  <si>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</si>
  <si>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</si>
  <si>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</si>
  <si>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</si>
  <si>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</si>
  <si>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</si>
  <si>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</si>
  <si>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</si>
  <si>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</si>
  <si>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</si>
  <si>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</si>
  <si>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</si>
  <si>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</si>
  <si>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</si>
  <si>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</si>
  <si>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</si>
  <si>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</si>
  <si>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</si>
  <si>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</si>
  <si>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</si>
  <si>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</si>
  <si>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</si>
  <si>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</si>
  <si>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</si>
  <si>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</si>
  <si>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</si>
  <si>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</si>
  <si>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</si>
  <si>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</si>
  <si>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</si>
  <si>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</si>
  <si>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</si>
  <si>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</si>
  <si>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</si>
  <si>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</si>
  <si>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</si>
  <si>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</si>
  <si>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</si>
  <si>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</si>
  <si>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</si>
  <si>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</si>
  <si>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</si>
  <si>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</si>
  <si>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</si>
  <si>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</si>
  <si>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</si>
  <si>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</si>
  <si>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</si>
  <si>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</si>
  <si>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</si>
  <si>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</si>
  <si>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</si>
  <si>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</si>
  <si>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</si>
  <si>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</si>
  <si>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</si>
  <si>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</si>
  <si>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</si>
  <si>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</si>
  <si>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</si>
  <si>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</si>
  <si>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</si>
  <si>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</si>
  <si>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</si>
  <si>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</si>
  <si>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</si>
  <si>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</si>
  <si>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</si>
  <si>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</si>
  <si>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</si>
  <si>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</si>
  <si>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</si>
  <si>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</si>
  <si>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</si>
  <si>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</si>
  <si>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</si>
  <si>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</si>
  <si>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</si>
  <si>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</si>
  <si>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</si>
  <si>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</si>
  <si>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</si>
  <si>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</si>
  <si>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</si>
  <si>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</si>
  <si>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</si>
  <si>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</si>
  <si>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</si>
  <si>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</si>
  <si>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</si>
  <si>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</si>
  <si>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</si>
  <si>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</si>
  <si>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</si>
  <si>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</si>
  <si>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</si>
  <si>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</si>
  <si>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</si>
  <si>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</si>
  <si>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</si>
  <si>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</si>
  <si>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</si>
  <si>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</si>
  <si>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</si>
  <si>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</si>
  <si>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</si>
  <si>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</si>
  <si>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</si>
  <si>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</si>
  <si>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</si>
  <si>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</si>
  <si>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</si>
  <si>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</si>
  <si>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</si>
  <si>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</si>
  <si>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</si>
  <si>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</si>
  <si>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</si>
  <si>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</si>
  <si>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</si>
  <si>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</si>
  <si>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</si>
  <si>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</si>
  <si>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</si>
  <si>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</si>
  <si>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</si>
  <si>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</si>
  <si>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</si>
  <si>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</si>
  <si>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</si>
  <si>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</si>
  <si>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</si>
  <si>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</si>
  <si>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</si>
  <si>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</si>
  <si>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</si>
  <si>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</si>
  <si>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</si>
  <si>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</si>
  <si>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</si>
  <si>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</si>
  <si>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</si>
  <si>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</si>
  <si>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</si>
  <si>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</si>
  <si>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</si>
  <si>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</si>
  <si>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</si>
  <si>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</si>
  <si>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</si>
  <si>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</si>
  <si>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</si>
  <si>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</si>
  <si>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</si>
  <si>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</si>
  <si>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</si>
  <si>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</si>
  <si>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</si>
  <si>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</si>
  <si>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</si>
  <si>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</si>
  <si>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</si>
  <si>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</si>
  <si>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</si>
  <si>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</si>
  <si>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</si>
  <si>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</si>
  <si>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</si>
  <si>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</si>
  <si>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</si>
  <si>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</si>
  <si>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</si>
  <si>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</si>
  <si>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</si>
  <si>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</si>
  <si>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</si>
  <si>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</si>
  <si>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</si>
  <si>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</si>
  <si>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</si>
  <si>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</si>
  <si>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</si>
  <si>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</si>
  <si>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</si>
  <si>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</si>
  <si>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</si>
  <si>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</si>
  <si>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</si>
  <si>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</si>
  <si>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</si>
  <si>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</si>
  <si>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</si>
  <si>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</si>
  <si>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</si>
  <si>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</si>
  <si>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</si>
  <si>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</si>
  <si>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</si>
  <si>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</si>
  <si>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</si>
  <si>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</si>
  <si>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</si>
  <si>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</si>
  <si>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</si>
  <si>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</si>
  <si>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</si>
  <si>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</si>
  <si>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</si>
  <si>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</si>
  <si>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</si>
  <si>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</si>
  <si>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</si>
  <si>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</si>
  <si>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</si>
  <si>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</si>
  <si>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</si>
  <si>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</si>
  <si>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</si>
  <si>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</si>
  <si>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</si>
  <si>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</si>
  <si>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</si>
  <si>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</si>
  <si>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</si>
  <si>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</si>
  <si>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</si>
  <si>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</si>
  <si>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</si>
  <si>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</si>
  <si>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</si>
  <si>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</si>
  <si>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</si>
  <si>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</si>
  <si>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</si>
  <si>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</si>
  <si>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</si>
  <si>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</si>
  <si>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</si>
  <si>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</si>
  <si>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</si>
  <si>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</si>
  <si>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</si>
  <si>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</si>
  <si>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</si>
  <si>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</si>
  <si>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</si>
  <si>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</si>
  <si>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</si>
  <si>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</si>
  <si>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</si>
  <si>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</si>
  <si>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</si>
  <si>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</si>
  <si>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</si>
  <si>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</si>
  <si>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</si>
  <si>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</si>
  <si>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</si>
  <si>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</si>
  <si>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</si>
  <si>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</si>
  <si>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</si>
  <si>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</si>
  <si>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</si>
  <si>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</si>
  <si>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</si>
  <si>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</si>
  <si>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</si>
  <si>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</si>
  <si>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</si>
  <si>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</si>
  <si>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</si>
  <si>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</si>
  <si>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</si>
  <si>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</si>
  <si>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</si>
  <si>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</si>
  <si>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</si>
  <si>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</si>
  <si>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</si>
  <si>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</si>
  <si>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</si>
  <si>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</si>
  <si>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</si>
  <si>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</si>
  <si>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</si>
  <si>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</si>
  <si>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</si>
  <si>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</si>
  <si>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</si>
  <si>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</si>
  <si>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</si>
  <si>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</si>
  <si>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</si>
  <si>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</si>
  <si>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</si>
  <si>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</si>
  <si>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</si>
  <si>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</si>
  <si>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</si>
  <si>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</si>
  <si>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</si>
  <si>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</si>
  <si>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</si>
  <si>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</si>
  <si>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</si>
  <si>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</si>
  <si>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</si>
  <si>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</si>
  <si>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</si>
  <si>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</si>
  <si>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</si>
  <si>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</si>
  <si>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</si>
  <si>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</si>
  <si>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</si>
  <si>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</si>
  <si>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</si>
  <si>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</si>
  <si>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</si>
  <si>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</si>
  <si>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</si>
  <si>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</si>
  <si>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</si>
  <si>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</si>
  <si>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</si>
  <si>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</si>
  <si>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</si>
  <si>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</si>
  <si>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</si>
  <si>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</si>
  <si>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</si>
  <si>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</si>
  <si>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</si>
  <si>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</si>
  <si>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</si>
  <si>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</si>
  <si>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</si>
  <si>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</si>
  <si>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</si>
  <si>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</si>
  <si>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</si>
  <si>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</si>
  <si>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</si>
  <si>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</si>
  <si>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</si>
  <si>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</si>
  <si>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</si>
  <si>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</si>
  <si>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</si>
  <si>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</si>
  <si>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</si>
  <si>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</si>
  <si>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</si>
  <si>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</si>
  <si>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</si>
  <si>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</si>
  <si>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</si>
  <si>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</si>
  <si>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</si>
  <si>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</si>
  <si>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</si>
  <si>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</si>
  <si>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</si>
  <si>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</si>
  <si>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</si>
  <si>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</si>
  <si>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</si>
  <si>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</si>
  <si>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</si>
  <si>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</si>
  <si>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</si>
  <si>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</si>
  <si>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</si>
  <si>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</si>
  <si>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</si>
  <si>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</si>
  <si>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</si>
  <si>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</si>
  <si>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</si>
  <si>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</si>
  <si>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</si>
  <si>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</si>
  <si>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</si>
  <si>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</si>
  <si>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</si>
  <si>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</si>
  <si>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</si>
  <si>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</si>
  <si>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</si>
  <si>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</si>
  <si>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</si>
  <si>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</si>
  <si>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</si>
  <si>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</si>
  <si>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</si>
  <si>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</si>
  <si>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</si>
  <si>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</si>
  <si>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</si>
  <si>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</si>
  <si>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</si>
  <si>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</si>
  <si>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</si>
  <si>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</si>
  <si>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</si>
  <si>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</si>
  <si>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</si>
  <si>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</si>
  <si>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</si>
  <si>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</si>
  <si>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</si>
  <si>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</si>
  <si>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</si>
  <si>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</si>
  <si>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</si>
  <si>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</si>
  <si>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</si>
  <si>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</si>
  <si>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</si>
  <si>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</si>
  <si>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</si>
  <si>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</si>
  <si>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</si>
  <si>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</si>
  <si>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</si>
  <si>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</si>
  <si>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</si>
  <si>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</si>
  <si>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</si>
  <si>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</si>
  <si>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</si>
  <si>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</si>
  <si>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</si>
  <si>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</si>
  <si>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</si>
  <si>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</si>
  <si>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</si>
  <si>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</si>
  <si>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</si>
  <si>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</si>
  <si>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</si>
  <si>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</si>
  <si>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</si>
  <si>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</si>
  <si>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</si>
  <si>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</si>
  <si>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</si>
  <si>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</si>
  <si>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</si>
  <si>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</si>
  <si>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</si>
  <si>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</si>
  <si>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</si>
  <si>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</si>
  <si>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</si>
  <si>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</si>
  <si>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</si>
  <si>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</si>
  <si>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</si>
  <si>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</si>
  <si>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</si>
  <si>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</si>
  <si>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</si>
  <si>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</si>
  <si>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</si>
  <si>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</si>
  <si>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</si>
  <si>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</si>
  <si>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</si>
  <si>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</si>
  <si>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</si>
  <si>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</si>
  <si>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</si>
  <si>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</si>
  <si>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</si>
  <si>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</si>
  <si>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</si>
  <si>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</si>
  <si>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</si>
  <si>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</si>
  <si>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</si>
  <si>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</si>
  <si>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</si>
  <si>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</si>
  <si>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</si>
  <si>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</si>
  <si>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</si>
  <si>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</si>
  <si>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</si>
  <si>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</si>
  <si>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</si>
  <si>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</si>
  <si>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</si>
  <si>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</si>
  <si>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</si>
  <si>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</si>
  <si>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</si>
  <si>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</si>
  <si>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</si>
  <si>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</si>
  <si>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</si>
  <si>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</si>
  <si>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</si>
  <si>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</si>
  <si>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</si>
  <si>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</si>
  <si>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</si>
  <si>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</si>
  <si>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</si>
  <si>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</si>
  <si>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</si>
  <si>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</si>
  <si>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</si>
  <si>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</si>
  <si>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</si>
  <si>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</si>
  <si>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</si>
  <si>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</si>
  <si>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</si>
  <si>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</si>
  <si>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</si>
  <si>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</si>
  <si>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</si>
  <si>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</si>
  <si>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</si>
  <si>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</si>
  <si>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</si>
  <si>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</si>
  <si>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</si>
  <si>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</si>
  <si>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</si>
  <si>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</si>
  <si>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</si>
  <si>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</si>
  <si>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</si>
  <si>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</si>
  <si>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</si>
  <si>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</si>
  <si>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</si>
  <si>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</si>
  <si>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</si>
  <si>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</si>
  <si>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</si>
  <si>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</si>
  <si>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</si>
  <si>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</si>
  <si>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</si>
  <si>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</si>
  <si>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</si>
  <si>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</si>
  <si>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</si>
  <si>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</si>
  <si>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</si>
  <si>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</si>
  <si>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</si>
  <si>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</si>
  <si>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</si>
  <si>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</si>
  <si>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</si>
  <si>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</si>
  <si>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</si>
  <si>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</si>
  <si>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</si>
  <si>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</si>
  <si>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</si>
  <si>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</si>
  <si>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</si>
  <si>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</si>
  <si>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</si>
  <si>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</si>
  <si>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</si>
  <si>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</si>
  <si>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</si>
  <si>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</si>
  <si>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</si>
  <si>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</si>
  <si>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</si>
  <si>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</si>
  <si>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</si>
  <si>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</si>
  <si>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</si>
  <si>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</si>
  <si>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</si>
  <si>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</si>
  <si>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</si>
  <si>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</si>
  <si>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</si>
  <si>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</si>
  <si>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</si>
  <si>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</si>
  <si>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</si>
  <si>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</si>
  <si>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</si>
  <si>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</si>
  <si>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</si>
  <si>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</si>
  <si>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</si>
  <si>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</si>
  <si>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</si>
  <si>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</si>
  <si>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</si>
  <si>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</si>
  <si>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</si>
  <si>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</si>
  <si>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</si>
  <si>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</si>
  <si>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</si>
  <si>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</si>
  <si>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</si>
  <si>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</si>
  <si>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</si>
  <si>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</si>
  <si>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</si>
  <si>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</si>
  <si>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</si>
  <si>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</si>
  <si>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</si>
  <si>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</si>
  <si>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</si>
  <si>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</si>
  <si>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</si>
  <si>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</si>
  <si>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</si>
  <si>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</si>
  <si>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</si>
  <si>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</si>
  <si>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</si>
  <si>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</si>
  <si>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</si>
  <si>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</si>
  <si>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</si>
  <si>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</si>
  <si>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</si>
  <si>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</si>
  <si>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</si>
  <si>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</si>
  <si>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</si>
  <si>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</si>
  <si>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</si>
  <si>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</si>
  <si>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</si>
  <si>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</si>
  <si>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</si>
  <si>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</si>
  <si>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</si>
  <si>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</si>
  <si>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</si>
  <si>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</si>
  <si>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</si>
  <si>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</si>
  <si>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</si>
  <si>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</si>
  <si>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</si>
  <si>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</si>
  <si>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</si>
  <si>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</si>
  <si>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</si>
  <si>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</si>
  <si>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</si>
  <si>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</si>
  <si>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</si>
  <si>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</si>
  <si>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</si>
  <si>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</si>
  <si>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</si>
  <si>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</si>
  <si>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</si>
  <si>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</si>
  <si>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</si>
  <si>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</si>
  <si>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</si>
  <si>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</si>
  <si>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</si>
  <si>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</si>
  <si>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</si>
  <si>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</si>
  <si>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</si>
  <si>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</si>
  <si>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</si>
  <si>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</si>
  <si>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</si>
  <si>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</si>
  <si>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</si>
  <si>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</si>
  <si>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</si>
  <si>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</si>
  <si>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</si>
  <si>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</si>
  <si>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</si>
  <si>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</si>
  <si>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</si>
  <si>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</si>
  <si>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</si>
  <si>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</si>
  <si>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</si>
  <si>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</si>
  <si>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</si>
  <si>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</si>
  <si>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</si>
  <si>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</si>
  <si>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</si>
  <si>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</si>
  <si>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</si>
  <si>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</si>
  <si>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</si>
  <si>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</si>
  <si>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</si>
  <si>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</si>
  <si>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</si>
  <si>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</si>
  <si>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</si>
  <si>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</si>
  <si>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</si>
  <si>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</si>
  <si>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</si>
  <si>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</si>
  <si>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</si>
  <si>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</si>
  <si>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</si>
  <si>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</si>
  <si>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</si>
  <si>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</si>
  <si>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</si>
  <si>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</si>
  <si>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</si>
  <si>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</si>
  <si>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</si>
  <si>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</si>
  <si>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</si>
  <si>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</si>
  <si>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</si>
  <si>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</si>
  <si>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</si>
  <si>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</si>
  <si>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</si>
  <si>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</si>
  <si>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</si>
  <si>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</si>
  <si>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</si>
  <si>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</si>
  <si>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</si>
  <si>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</si>
  <si>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</si>
  <si>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</si>
  <si>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</si>
  <si>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</si>
  <si>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</si>
  <si>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</si>
  <si>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</si>
  <si>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</si>
  <si>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</si>
  <si>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</si>
  <si>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</si>
  <si>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</si>
  <si>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</si>
  <si>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</si>
  <si>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</si>
  <si>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</si>
  <si>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</si>
  <si>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</si>
  <si>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</si>
  <si>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</si>
  <si>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</si>
  <si>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</si>
  <si>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</si>
  <si>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</si>
  <si>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</si>
  <si>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</si>
  <si>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</si>
  <si>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</si>
  <si>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</si>
  <si>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</si>
  <si>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</si>
  <si>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</si>
  <si>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</si>
  <si>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</si>
  <si>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</si>
  <si>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</si>
  <si>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</si>
  <si>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</si>
  <si>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</si>
  <si>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</si>
  <si>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</si>
  <si>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</si>
  <si>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</si>
  <si>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</si>
  <si>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</si>
  <si>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</si>
  <si>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</si>
  <si>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</si>
  <si>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</si>
  <si>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</si>
  <si>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</si>
  <si>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</si>
  <si>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</si>
  <si>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</si>
  <si>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</si>
  <si>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</si>
  <si>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</si>
  <si>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</si>
  <si>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</si>
  <si>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</si>
  <si>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</si>
  <si>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</si>
  <si>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</si>
  <si>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</si>
  <si>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</si>
  <si>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</si>
  <si>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</si>
  <si>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</si>
  <si>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</si>
  <si>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</si>
  <si>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</si>
  <si>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</si>
  <si>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</si>
  <si>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</si>
  <si>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</si>
  <si>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</si>
  <si>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</si>
  <si>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</si>
  <si>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</si>
  <si>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</si>
  <si>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</si>
  <si>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</si>
  <si>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</si>
  <si>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</si>
  <si>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</si>
  <si>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</si>
  <si>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</si>
  <si>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</si>
  <si>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</si>
  <si>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</si>
  <si>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</si>
  <si>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</si>
  <si>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</si>
  <si>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</si>
  <si>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</si>
  <si>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</si>
  <si>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</si>
  <si>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</si>
  <si>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</si>
  <si>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</si>
  <si>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</si>
  <si>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</si>
  <si>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</si>
  <si>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</si>
  <si>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</si>
  <si>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</si>
  <si>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</si>
  <si>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</si>
  <si>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</si>
  <si>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</si>
  <si>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</si>
  <si>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</si>
  <si>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</si>
  <si>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</si>
  <si>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</si>
  <si>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</si>
  <si>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</si>
  <si>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</si>
  <si>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</si>
  <si>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</si>
  <si>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</si>
  <si>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</si>
  <si>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</si>
  <si>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</si>
  <si>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</si>
  <si>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</si>
  <si>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</si>
  <si>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</si>
  <si>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</si>
  <si>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</si>
  <si>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</si>
  <si>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</si>
  <si>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</si>
  <si>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</si>
  <si>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</si>
  <si>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</si>
  <si>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</si>
  <si>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</si>
  <si>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</si>
  <si>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</si>
  <si>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</si>
  <si>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</si>
  <si>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</si>
  <si>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</si>
  <si>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</si>
  <si>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</si>
  <si>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</si>
  <si>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</si>
  <si>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</si>
  <si>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</si>
  <si>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</si>
  <si>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</si>
  <si>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</si>
  <si>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</si>
  <si>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</si>
  <si>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</si>
  <si>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</si>
  <si>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</si>
  <si>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</si>
  <si>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</si>
  <si>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</si>
  <si>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</si>
  <si>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</si>
  <si>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</si>
  <si>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</si>
  <si>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</si>
  <si>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</si>
  <si>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</si>
  <si>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</si>
  <si>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</si>
  <si>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</si>
  <si>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</si>
  <si>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</si>
  <si>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</si>
  <si>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</si>
  <si>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</si>
  <si>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</si>
  <si>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</si>
  <si>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</si>
  <si>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</si>
  <si>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</si>
  <si>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</si>
  <si>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</si>
  <si>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</si>
  <si>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</si>
  <si>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</si>
  <si>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</si>
  <si>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</si>
  <si>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</si>
  <si>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</si>
  <si>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</si>
  <si>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</si>
  <si>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</si>
  <si>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</si>
  <si>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</si>
  <si>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</si>
  <si>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</si>
  <si>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</si>
  <si>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</si>
  <si>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</si>
  <si>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</si>
  <si>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</si>
  <si>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</si>
  <si>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</si>
  <si>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</si>
  <si>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</si>
  <si>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</si>
  <si>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</si>
  <si>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</si>
  <si>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</si>
  <si>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</si>
  <si>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</si>
  <si>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</si>
  <si>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</si>
  <si>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</si>
  <si>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</si>
  <si>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</si>
  <si>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</si>
  <si>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</si>
  <si>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</si>
  <si>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</si>
  <si>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</si>
  <si>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</si>
  <si>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</si>
  <si>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</si>
  <si>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</si>
  <si>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</si>
  <si>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</si>
  <si>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</si>
  <si>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</si>
  <si>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</si>
  <si>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</si>
  <si>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</si>
  <si>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</si>
  <si>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</si>
  <si>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</si>
  <si>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</si>
  <si>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</si>
  <si>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</si>
  <si>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</si>
  <si>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</si>
  <si>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</si>
  <si>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</si>
  <si>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</si>
  <si>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</si>
  <si>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</si>
  <si>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</si>
  <si>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</si>
  <si>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</si>
  <si>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</si>
  <si>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</si>
  <si>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</si>
  <si>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</si>
  <si>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</si>
  <si>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</si>
  <si>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</si>
  <si>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</si>
  <si>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</si>
  <si>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</si>
  <si>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</si>
  <si>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</si>
  <si>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</si>
  <si>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</si>
  <si>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</si>
  <si>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</si>
  <si>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</si>
  <si>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</si>
  <si>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</si>
  <si>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</si>
  <si>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</si>
  <si>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</si>
  <si>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</si>
  <si>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</si>
  <si>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</si>
  <si>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</si>
  <si>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</si>
  <si>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</si>
  <si>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</si>
  <si>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</si>
  <si>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</si>
  <si>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</si>
  <si>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</si>
  <si>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</si>
  <si>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</si>
  <si>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</si>
  <si>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</si>
  <si>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</si>
  <si>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</si>
  <si>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</si>
  <si>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</si>
  <si>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</si>
  <si>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</si>
  <si>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</si>
  <si>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</si>
  <si>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</si>
  <si>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</si>
  <si>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</si>
  <si>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</si>
  <si>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</si>
  <si>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</si>
  <si>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</si>
  <si>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</si>
  <si>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</si>
  <si>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</si>
  <si>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</si>
  <si>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</si>
  <si>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</si>
  <si>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</si>
  <si>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</si>
  <si>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</si>
  <si>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</si>
  <si>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</si>
  <si>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</si>
  <si>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</si>
  <si>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</si>
  <si>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</si>
  <si>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</si>
  <si>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</si>
  <si>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</si>
  <si>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</si>
  <si>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</si>
  <si>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</si>
  <si>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</si>
  <si>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</si>
  <si>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</si>
  <si>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</si>
  <si>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</si>
  <si>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</si>
  <si>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</si>
  <si>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</si>
  <si>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</si>
  <si>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</si>
  <si>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</si>
  <si>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</si>
  <si>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</si>
  <si>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</si>
  <si>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</si>
  <si>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</si>
  <si>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</si>
  <si>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</si>
  <si>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</si>
  <si>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</si>
  <si>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</si>
  <si>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</si>
  <si>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</si>
  <si>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</si>
  <si>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</si>
  <si>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</si>
  <si>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</si>
  <si>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</si>
  <si>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</si>
  <si>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</si>
  <si>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</si>
  <si>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</si>
  <si>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</si>
  <si>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</si>
  <si>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</si>
  <si>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</si>
  <si>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</si>
  <si>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</si>
  <si>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</si>
  <si>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</si>
  <si>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</si>
  <si>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</si>
  <si>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</si>
  <si>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</si>
  <si>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</si>
  <si>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</si>
  <si>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</si>
  <si>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</si>
  <si>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</si>
  <si>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</si>
  <si>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</si>
  <si>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</si>
  <si>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</si>
  <si>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</si>
  <si>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</si>
  <si>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</si>
  <si>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</si>
  <si>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</si>
  <si>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</si>
  <si>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</si>
  <si>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</si>
  <si>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</si>
  <si>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</si>
  <si>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</si>
  <si>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</si>
  <si>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</si>
  <si>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</si>
  <si>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</si>
  <si>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</si>
  <si>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</si>
  <si>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</si>
  <si>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</si>
  <si>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</si>
  <si>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</si>
  <si>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</si>
  <si>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</si>
  <si>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</si>
  <si>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</si>
  <si>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</si>
  <si>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</si>
  <si>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</si>
  <si>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</si>
  <si>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</si>
  <si>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</si>
  <si>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</si>
  <si>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</si>
  <si>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</si>
  <si>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</si>
  <si>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</si>
  <si>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</si>
  <si>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</si>
  <si>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</si>
  <si>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</si>
  <si>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</si>
  <si>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</si>
  <si>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</si>
  <si>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</si>
  <si>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</si>
  <si>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</si>
  <si>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</si>
  <si>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</si>
  <si>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</si>
  <si>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</si>
  <si>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</si>
  <si>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</si>
  <si>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</si>
  <si>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</si>
  <si>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</si>
  <si>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</si>
  <si>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</si>
  <si>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</si>
  <si>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</si>
  <si>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</si>
  <si>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</si>
  <si>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</si>
  <si>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</si>
  <si>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</si>
  <si>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</si>
  <si>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</si>
  <si>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</si>
  <si>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</si>
  <si>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</si>
  <si>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</si>
  <si>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</si>
  <si>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</si>
  <si>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</si>
  <si>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</si>
  <si>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</si>
  <si>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</si>
  <si>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</si>
  <si>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</si>
  <si>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</si>
  <si>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</si>
  <si>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</si>
  <si>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</si>
  <si>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</si>
  <si>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</si>
  <si>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</si>
  <si>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</si>
  <si>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</si>
  <si>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</si>
  <si>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</si>
  <si>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</si>
  <si>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</si>
  <si>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</si>
  <si>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</si>
  <si>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</si>
  <si>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</si>
  <si>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</si>
  <si>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</si>
  <si>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</si>
  <si>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</si>
  <si>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</si>
  <si>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</si>
  <si>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</si>
  <si>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</si>
  <si>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</si>
  <si>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</si>
  <si>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</si>
  <si>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</si>
  <si>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</si>
  <si>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</si>
  <si>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</si>
  <si>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</si>
  <si>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</si>
  <si>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</si>
  <si>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</si>
  <si>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</si>
  <si>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</si>
  <si>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</si>
  <si>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</si>
  <si>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</si>
  <si>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</si>
  <si>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</si>
  <si>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</si>
  <si>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</si>
  <si>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</si>
  <si>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</si>
  <si>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</si>
  <si>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</si>
  <si>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</si>
  <si>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</si>
  <si>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</si>
  <si>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</si>
  <si>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</si>
  <si>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</si>
  <si>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</si>
  <si>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</si>
  <si>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</si>
  <si>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</si>
  <si>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</si>
  <si>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</si>
  <si>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</si>
  <si>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</si>
  <si>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</si>
  <si>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</si>
  <si>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</si>
  <si>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</si>
  <si>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</si>
  <si>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</si>
  <si>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</si>
  <si>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</si>
  <si>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</si>
  <si>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</si>
  <si>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</si>
  <si>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</si>
  <si>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</si>
  <si>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</si>
  <si>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</si>
  <si>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</si>
  <si>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</si>
  <si>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</si>
  <si>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</si>
  <si>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</si>
  <si>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</si>
  <si>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</si>
  <si>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</si>
  <si>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</si>
  <si>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</si>
  <si>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</si>
  <si>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</si>
  <si>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</si>
  <si>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</si>
  <si>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</si>
  <si>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</si>
  <si>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</si>
  <si>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</si>
  <si>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</si>
  <si>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</si>
  <si>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</si>
  <si>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</si>
  <si>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</si>
  <si>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</si>
  <si>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</si>
  <si>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</si>
  <si>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</si>
  <si>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</si>
  <si>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</si>
  <si>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</si>
  <si>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</si>
  <si>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</si>
  <si>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</si>
  <si>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</si>
  <si>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</si>
  <si>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</si>
  <si>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</si>
  <si>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</si>
  <si>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</si>
  <si>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</si>
  <si>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</si>
  <si>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</si>
  <si>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</si>
  <si>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</si>
  <si>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</si>
  <si>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</si>
  <si>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</si>
  <si>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</si>
  <si>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</si>
  <si>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</si>
  <si>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</si>
  <si>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</si>
  <si>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</si>
  <si>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</si>
  <si>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</si>
  <si>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</si>
  <si>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</si>
  <si>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</si>
  <si>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</si>
  <si>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</si>
  <si>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</si>
  <si>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</si>
  <si>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</si>
  <si>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</si>
  <si>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</si>
  <si>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</si>
  <si>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</si>
  <si>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</si>
  <si>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</si>
  <si>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</si>
  <si>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</si>
  <si>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</si>
  <si>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</si>
  <si>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</si>
  <si>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</si>
  <si>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</si>
  <si>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</si>
  <si>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</si>
  <si>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</si>
  <si>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</si>
  <si>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</si>
  <si>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</si>
  <si>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</si>
  <si>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</si>
  <si>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</si>
  <si>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</si>
  <si>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</si>
  <si>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</si>
  <si>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</si>
  <si>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</si>
  <si>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</si>
  <si>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</si>
  <si>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</si>
  <si>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</si>
  <si>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</si>
  <si>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</si>
  <si>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</si>
  <si>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</si>
  <si>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</si>
  <si>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</si>
  <si>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</si>
  <si>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</si>
  <si>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</si>
  <si>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</si>
  <si>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</si>
  <si>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</si>
  <si>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</si>
  <si>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</si>
  <si>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</si>
  <si>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</si>
  <si>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</si>
  <si>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</si>
  <si>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</si>
  <si>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</si>
  <si>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</si>
  <si>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</si>
  <si>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</si>
  <si>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</si>
  <si>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</si>
  <si>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</si>
  <si>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</si>
  <si>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</si>
  <si>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</si>
  <si>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</si>
  <si>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</si>
  <si>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</si>
  <si>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</si>
  <si>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</si>
  <si>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</si>
  <si>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</si>
  <si>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</si>
  <si>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</si>
  <si>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</si>
  <si>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</si>
  <si>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</si>
  <si>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</si>
  <si>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</si>
  <si>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</si>
  <si>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</si>
  <si>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</si>
  <si>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</si>
  <si>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</si>
  <si>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</si>
  <si>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</si>
  <si>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</si>
  <si>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</si>
  <si>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</si>
  <si>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</si>
  <si>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</si>
  <si>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</si>
  <si>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</si>
  <si>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</si>
  <si>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</si>
  <si>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</si>
  <si>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</si>
  <si>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</si>
  <si>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</si>
  <si>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</si>
  <si>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</si>
  <si>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</si>
  <si>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</si>
  <si>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</si>
  <si>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</si>
  <si>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</si>
  <si>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</si>
  <si>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</si>
  <si>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</si>
  <si>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</si>
  <si>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</si>
  <si>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</si>
  <si>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</si>
  <si>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</si>
  <si>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</si>
  <si>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</si>
  <si>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</si>
  <si>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</si>
  <si>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</si>
  <si>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</si>
  <si>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</si>
  <si>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</si>
  <si>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</si>
  <si>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</si>
  <si>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</si>
  <si>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</si>
  <si>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</si>
  <si>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</si>
  <si>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</si>
  <si>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</si>
  <si>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</si>
  <si>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</si>
  <si>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</si>
  <si>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</si>
  <si>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</si>
  <si>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</si>
  <si>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</si>
  <si>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</si>
  <si>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</si>
  <si>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</si>
  <si>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</si>
  <si>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</si>
  <si>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</si>
  <si>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</si>
  <si>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</si>
  <si>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</si>
  <si>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</si>
  <si>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</si>
  <si>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</si>
  <si>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</si>
  <si>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</si>
  <si>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</si>
  <si>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</si>
  <si>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</si>
  <si>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</si>
  <si>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</si>
  <si>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</si>
  <si>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</si>
  <si>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</si>
  <si>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</si>
  <si>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</si>
  <si>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</si>
  <si>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</si>
  <si>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</si>
  <si>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</si>
  <si>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</si>
  <si>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</si>
  <si>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</si>
  <si>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</si>
  <si>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</si>
  <si>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</si>
  <si>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</si>
  <si>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</si>
  <si>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</si>
  <si>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</si>
  <si>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</si>
  <si>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</si>
  <si>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</si>
  <si>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</si>
  <si>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</si>
  <si>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</si>
  <si>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</si>
  <si>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</si>
  <si>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</si>
  <si>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</si>
  <si>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</si>
  <si>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</si>
  <si>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</si>
  <si>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</si>
  <si>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</si>
  <si>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</si>
  <si>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</si>
  <si>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</si>
  <si>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</si>
  <si>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</si>
  <si>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</si>
  <si>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</si>
  <si>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</si>
  <si>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</si>
  <si>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</si>
  <si>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</si>
  <si>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</si>
  <si>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</si>
  <si>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</si>
  <si>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</si>
  <si>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</si>
  <si>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</si>
  <si>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</si>
  <si>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</si>
  <si>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</si>
  <si>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</si>
  <si>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</si>
  <si>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</si>
  <si>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</si>
  <si>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</si>
  <si>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</si>
  <si>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</si>
  <si>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</si>
  <si>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</si>
  <si>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</si>
  <si>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</si>
  <si>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</si>
  <si>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</si>
  <si>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</si>
  <si>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</si>
  <si>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</si>
  <si>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</si>
  <si>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</si>
  <si>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</si>
  <si>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</si>
  <si>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</si>
  <si>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</si>
  <si>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</si>
  <si>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</si>
  <si>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</si>
  <si>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</si>
  <si>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</si>
  <si>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</si>
  <si>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</si>
  <si>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</si>
  <si>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</si>
  <si>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</si>
  <si>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</si>
  <si>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</si>
  <si>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</si>
  <si>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</si>
  <si>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</si>
  <si>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</si>
  <si>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</si>
  <si>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</si>
  <si>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</si>
  <si>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</si>
  <si>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</si>
  <si>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</si>
  <si>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</si>
  <si>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</si>
  <si>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</si>
  <si>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</si>
  <si>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</si>
  <si>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</si>
  <si>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</si>
  <si>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</si>
  <si>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</si>
  <si>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</si>
  <si>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</si>
  <si>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</si>
  <si>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</si>
  <si>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</si>
  <si>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</si>
  <si>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</si>
  <si>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</si>
  <si>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</si>
  <si>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</si>
  <si>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</si>
  <si>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</si>
  <si>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</si>
  <si>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</si>
  <si>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</si>
  <si>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</si>
  <si>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</si>
  <si>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</si>
  <si>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</si>
  <si>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</si>
  <si>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</si>
  <si>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</si>
  <si>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</si>
  <si>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</si>
  <si>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</si>
  <si>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</si>
  <si>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</si>
  <si>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</si>
  <si>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</si>
  <si>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</si>
  <si>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</si>
  <si>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</si>
  <si>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</si>
  <si>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</si>
  <si>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</si>
  <si>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</si>
  <si>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</si>
  <si>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</si>
  <si>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</si>
  <si>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</si>
  <si>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</si>
  <si>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</si>
  <si>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</si>
  <si>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</si>
  <si>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</si>
  <si>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</si>
  <si>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</si>
  <si>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</si>
  <si>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</si>
  <si>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</si>
  <si>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</si>
  <si>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</si>
  <si>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</si>
  <si>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</si>
  <si>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</si>
  <si>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</si>
  <si>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</si>
  <si>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</si>
  <si>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</si>
  <si>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</si>
  <si>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</si>
  <si>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</si>
  <si>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</si>
  <si>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</si>
  <si>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</si>
  <si>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</si>
  <si>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</si>
  <si>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</si>
  <si>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</si>
  <si>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</si>
  <si>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</si>
  <si>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</si>
  <si>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</si>
  <si>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</si>
  <si>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</si>
  <si>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</si>
  <si>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</si>
  <si>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</si>
  <si>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</si>
  <si>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</si>
  <si>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</si>
  <si>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</si>
  <si>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</si>
  <si>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</si>
  <si>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</si>
  <si>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</si>
  <si>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</si>
  <si>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</si>
  <si>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</si>
  <si>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</si>
  <si>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</si>
  <si>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</si>
  <si>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</si>
  <si>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</si>
  <si>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</si>
  <si>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</si>
  <si>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</si>
  <si>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</si>
  <si>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</si>
  <si>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</si>
  <si>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</si>
  <si>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</si>
  <si>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</si>
  <si>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</si>
  <si>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</si>
  <si>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</si>
  <si>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</si>
  <si>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</si>
  <si>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</si>
  <si>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</si>
  <si>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</si>
  <si>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</si>
  <si>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</si>
  <si>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</si>
  <si>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</si>
  <si>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</si>
  <si>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</si>
  <si>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</si>
  <si>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</si>
  <si>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</si>
  <si>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</si>
  <si>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</si>
  <si>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</si>
  <si>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</si>
  <si>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</si>
  <si>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</si>
  <si>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</si>
  <si>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</si>
  <si>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</si>
  <si>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</si>
  <si>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</si>
  <si>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</si>
  <si>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</si>
  <si>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</si>
  <si>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</si>
  <si>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</si>
  <si>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</si>
  <si>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</si>
  <si>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</si>
  <si>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</si>
  <si>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</si>
  <si>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</si>
  <si>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</si>
  <si>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</si>
  <si>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</si>
  <si>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</si>
  <si>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</si>
  <si>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</si>
  <si>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</si>
  <si>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</si>
  <si>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</si>
  <si>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</si>
  <si>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</si>
  <si>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</si>
  <si>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</si>
  <si>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</si>
  <si>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</si>
  <si>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</si>
  <si>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</si>
  <si>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</si>
  <si>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</si>
  <si>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</si>
  <si>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</si>
  <si>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</si>
  <si>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</si>
  <si>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</si>
  <si>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</si>
  <si>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</si>
  <si>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</si>
  <si>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</si>
  <si>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</si>
  <si>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</si>
  <si>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</si>
  <si>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</si>
  <si>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</si>
  <si>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</si>
  <si>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</si>
  <si>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</si>
  <si>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</si>
  <si>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</si>
  <si>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</si>
  <si>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</si>
  <si>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</si>
  <si>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</si>
  <si>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</si>
  <si>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</si>
  <si>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</si>
  <si>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</si>
  <si>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</si>
  <si>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</si>
  <si>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</si>
  <si>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</si>
  <si>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</si>
  <si>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</si>
  <si>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</si>
  <si>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</si>
  <si>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</si>
  <si>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</si>
  <si>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</si>
  <si>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</si>
  <si>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</si>
  <si>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</si>
  <si>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</si>
  <si>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</si>
  <si>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</si>
  <si>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</si>
  <si>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</si>
  <si>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</si>
  <si>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</si>
  <si>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</si>
  <si>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</si>
  <si>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</si>
  <si>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</si>
  <si>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</si>
  <si>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</si>
  <si>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</si>
  <si>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</si>
  <si>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</si>
  <si>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</si>
  <si>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</si>
  <si>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</si>
  <si>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</si>
  <si>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</si>
  <si>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</si>
  <si>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</si>
  <si>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</si>
  <si>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</si>
  <si>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</si>
  <si>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</si>
  <si>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</si>
  <si>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</si>
  <si>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</si>
  <si>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</si>
  <si>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</si>
  <si>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</si>
  <si>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</si>
  <si>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</si>
  <si>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</si>
  <si>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</si>
  <si>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</si>
  <si>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</si>
  <si>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</si>
  <si>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</si>
  <si>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</si>
  <si>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</si>
  <si>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</si>
  <si>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</si>
  <si>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</si>
  <si>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</si>
  <si>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</si>
  <si>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</si>
  <si>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</si>
  <si>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</si>
  <si>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</si>
  <si>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</si>
  <si>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</si>
  <si>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</si>
  <si>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</si>
  <si>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</si>
  <si>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</si>
  <si>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</si>
  <si>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</si>
  <si>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</si>
  <si>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</si>
  <si>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</si>
  <si>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</si>
  <si>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</si>
  <si>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</si>
  <si>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</si>
  <si>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</si>
  <si>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</si>
  <si>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</si>
  <si>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</si>
  <si>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</si>
  <si>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</si>
  <si>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</si>
  <si>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</si>
  <si>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</si>
  <si>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</si>
  <si>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</si>
  <si>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</si>
  <si>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</si>
  <si>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</si>
  <si>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</si>
  <si>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</si>
  <si>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</si>
  <si>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</si>
  <si>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</si>
  <si>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</si>
  <si>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</si>
  <si>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</si>
  <si>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</si>
  <si>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</si>
  <si>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</si>
  <si>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</si>
  <si>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</si>
  <si>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</si>
  <si>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</si>
  <si>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</si>
  <si>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</si>
  <si>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</si>
  <si>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</si>
  <si>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</si>
  <si>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</si>
  <si>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</si>
  <si>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</si>
  <si>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</si>
  <si>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</si>
  <si>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</si>
  <si>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</si>
  <si>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</si>
  <si>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</si>
  <si>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</si>
  <si>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</si>
  <si>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</si>
  <si>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</si>
  <si>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</si>
  <si>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</si>
  <si>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</si>
  <si>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</si>
  <si>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</si>
  <si>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</si>
  <si>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</si>
  <si>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</si>
  <si>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</si>
  <si>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</si>
  <si>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</si>
  <si>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</si>
  <si>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</si>
  <si>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</si>
  <si>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</si>
  <si>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</si>
  <si>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</si>
  <si>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</si>
  <si>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</si>
  <si>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</si>
  <si>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</si>
  <si>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</si>
  <si>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</si>
  <si>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</si>
  <si>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</si>
  <si>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</si>
  <si>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</si>
  <si>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</si>
  <si>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</si>
  <si>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</si>
  <si>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</si>
  <si>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</si>
  <si>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</si>
  <si>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</si>
  <si>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</si>
  <si>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</si>
  <si>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</si>
  <si>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</si>
  <si>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</si>
  <si>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</si>
  <si>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</si>
  <si>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</si>
  <si>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</si>
  <si>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</si>
  <si>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</si>
  <si>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</si>
  <si>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</si>
  <si>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</si>
  <si>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</si>
  <si>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</si>
  <si>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</si>
  <si>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</si>
  <si>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</si>
  <si>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</si>
  <si>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</si>
  <si>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</si>
  <si>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</si>
  <si>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</si>
  <si>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</si>
  <si>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</si>
  <si>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</si>
  <si>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</si>
  <si>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</si>
  <si>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</si>
  <si>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</si>
  <si>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</si>
  <si>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</si>
  <si>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</si>
  <si>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</si>
  <si>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</si>
  <si>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</si>
  <si>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</si>
  <si>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</si>
  <si>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</si>
  <si>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</si>
  <si>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</si>
  <si>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</si>
  <si>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</si>
  <si>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</si>
  <si>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</si>
  <si>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</si>
  <si>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</si>
  <si>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</si>
  <si>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</si>
  <si>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</si>
  <si>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</si>
  <si>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</si>
  <si>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</si>
  <si>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</si>
  <si>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</si>
  <si>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</si>
  <si>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</si>
  <si>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</si>
  <si>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</si>
  <si>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</si>
  <si>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</si>
  <si>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</si>
  <si>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</si>
  <si>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</si>
  <si>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</si>
  <si>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</si>
  <si>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</si>
  <si>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</si>
  <si>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</si>
  <si>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</si>
  <si>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</si>
  <si>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</si>
  <si>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</si>
  <si>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</si>
  <si>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</si>
  <si>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</si>
  <si>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</si>
  <si>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</si>
  <si>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</si>
  <si>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</si>
  <si>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</si>
  <si>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</si>
  <si>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</si>
  <si>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</si>
  <si>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</si>
  <si>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</si>
  <si>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</si>
  <si>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</si>
  <si>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</si>
  <si>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</si>
  <si>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</si>
  <si>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</si>
  <si>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</si>
  <si>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</si>
  <si>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</si>
  <si>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</si>
  <si>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</si>
  <si>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</si>
  <si>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</si>
  <si>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</si>
  <si>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</si>
  <si>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</si>
  <si>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</si>
  <si>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</si>
  <si>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</si>
  <si>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</si>
  <si>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</si>
  <si>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</si>
  <si>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</si>
  <si>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</si>
  <si>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</si>
  <si>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</si>
  <si>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</si>
  <si>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</si>
  <si>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</si>
  <si>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</si>
  <si>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</si>
  <si>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</si>
  <si>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</si>
  <si>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</si>
  <si>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</si>
  <si>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</si>
  <si>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</si>
  <si>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</si>
  <si>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</si>
  <si>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</si>
  <si>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</si>
  <si>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</si>
  <si>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</si>
  <si>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</si>
  <si>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</si>
  <si>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</si>
  <si>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</si>
  <si>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</si>
  <si>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</si>
  <si>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</si>
  <si>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</si>
  <si>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</si>
  <si>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</si>
  <si>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</si>
  <si>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</si>
  <si>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</si>
  <si>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</si>
  <si>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</si>
  <si>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</si>
  <si>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</si>
  <si>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</si>
  <si>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</si>
  <si>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</si>
  <si>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</si>
  <si>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</si>
  <si>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</si>
  <si>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</si>
  <si>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</si>
  <si>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</si>
  <si>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</si>
  <si>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</si>
  <si>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</si>
  <si>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</si>
  <si>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</si>
  <si>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</si>
  <si>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</si>
  <si>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</si>
  <si>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</si>
  <si>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</si>
  <si>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</si>
  <si>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</si>
  <si>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</si>
  <si>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</si>
  <si>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</si>
  <si>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</si>
  <si>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</si>
  <si>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</si>
  <si>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</si>
  <si>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</si>
  <si>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</si>
  <si>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</si>
  <si>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</si>
  <si>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</si>
  <si>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</si>
  <si>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</si>
  <si>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</si>
  <si>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</si>
  <si>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</si>
  <si>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</si>
  <si>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</si>
  <si>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</si>
  <si>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</si>
  <si>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</si>
  <si>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</si>
  <si>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</si>
  <si>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</si>
  <si>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</si>
  <si>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</si>
  <si>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</si>
  <si>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</si>
  <si>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</si>
  <si>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</si>
  <si>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</si>
  <si>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</si>
  <si>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</si>
  <si>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</si>
  <si>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</si>
  <si>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</si>
  <si>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</si>
  <si>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</si>
  <si>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</si>
  <si>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</si>
  <si>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</si>
  <si>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</si>
  <si>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</si>
  <si>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</si>
  <si>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</si>
  <si>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</si>
  <si>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</si>
  <si>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</si>
  <si>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</si>
  <si>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</si>
  <si>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</si>
  <si>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</si>
  <si>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</si>
  <si>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</si>
  <si>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</si>
  <si>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</si>
  <si>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</si>
  <si>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</si>
  <si>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</si>
  <si>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</si>
  <si>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</si>
  <si>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</si>
  <si>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</si>
  <si>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</si>
  <si>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</si>
  <si>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</si>
  <si>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</si>
  <si>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</si>
  <si>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</si>
  <si>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</si>
  <si>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</si>
  <si>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</si>
  <si>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</si>
  <si>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</si>
  <si>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</si>
  <si>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</si>
  <si>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</si>
  <si>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</si>
  <si>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</si>
  <si>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</si>
  <si>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</si>
  <si>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</si>
  <si>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</si>
  <si>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</si>
  <si>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</si>
  <si>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</si>
  <si>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</si>
  <si>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</si>
  <si>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</si>
  <si>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</si>
  <si>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</si>
  <si>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</si>
  <si>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</si>
  <si>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</si>
  <si>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</si>
  <si>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</si>
  <si>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</si>
  <si>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</si>
  <si>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</si>
  <si>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</si>
  <si>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</si>
  <si>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</si>
  <si>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</si>
  <si>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</si>
  <si>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</si>
  <si>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</si>
  <si>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</si>
  <si>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</si>
  <si>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</si>
  <si>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</si>
  <si>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</si>
  <si>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</si>
  <si>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</si>
  <si>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</si>
  <si>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</si>
  <si>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</si>
  <si>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</si>
  <si>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</si>
  <si>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</si>
  <si>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</si>
  <si>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</si>
  <si>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</si>
  <si>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</si>
  <si>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</si>
  <si>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</si>
  <si>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</si>
  <si>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</si>
  <si>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</si>
  <si>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</si>
  <si>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</si>
  <si>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</si>
  <si>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</si>
  <si>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</si>
  <si>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</si>
  <si>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</si>
  <si>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</si>
  <si>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</si>
  <si>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</si>
  <si>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</si>
  <si>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</si>
  <si>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</si>
  <si>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</si>
  <si>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</si>
  <si>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</si>
  <si>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</si>
  <si>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</si>
  <si>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</si>
  <si>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</si>
  <si>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</si>
  <si>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</si>
  <si>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</si>
  <si>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</si>
  <si>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</si>
  <si>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</si>
  <si>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</si>
  <si>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</si>
  <si>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</si>
  <si>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</si>
  <si>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</si>
  <si>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</si>
  <si>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</si>
  <si>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</si>
  <si>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</si>
  <si>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</si>
  <si>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</si>
  <si>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</si>
  <si>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</si>
  <si>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</si>
  <si>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</si>
  <si>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</si>
  <si>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</si>
  <si>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</si>
  <si>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</si>
  <si>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</si>
  <si>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</si>
  <si>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</si>
  <si>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</si>
  <si>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</si>
  <si>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</si>
  <si>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</si>
  <si>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</si>
  <si>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</si>
  <si>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</si>
  <si>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</si>
  <si>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</si>
  <si>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</si>
  <si>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</si>
  <si>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</si>
  <si>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</si>
  <si>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</si>
  <si>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</si>
  <si>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</si>
  <si>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</si>
  <si>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</si>
  <si>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</si>
  <si>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</si>
  <si>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</si>
  <si>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</si>
  <si>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</si>
  <si>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</si>
  <si>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</si>
  <si>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</si>
  <si>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</si>
  <si>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</si>
  <si>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</si>
  <si>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</si>
  <si>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</si>
  <si>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</si>
  <si>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</si>
  <si>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</si>
  <si>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</si>
  <si>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</si>
  <si>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</si>
  <si>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</si>
  <si>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</si>
  <si>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</si>
  <si>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</si>
  <si>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</si>
  <si>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</si>
  <si>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</si>
  <si>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</si>
  <si>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</si>
  <si>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</si>
  <si>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</si>
  <si>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</si>
  <si>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</si>
  <si>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</si>
  <si>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</si>
  <si>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</si>
  <si>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</si>
  <si>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</si>
  <si>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</si>
  <si>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</si>
  <si>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</si>
  <si>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</si>
  <si>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</si>
  <si>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</si>
  <si>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</si>
  <si>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</si>
  <si>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</si>
  <si>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</si>
  <si>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</si>
  <si>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</si>
  <si>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</si>
  <si>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</si>
  <si>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</si>
  <si>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</si>
  <si>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</si>
  <si>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</si>
  <si>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</si>
  <si>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</si>
  <si>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</si>
  <si>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</si>
  <si>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</si>
  <si>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</si>
  <si>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</si>
  <si>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</si>
  <si>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</si>
  <si>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</si>
  <si>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</si>
  <si>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</si>
  <si>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</si>
  <si>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</si>
  <si>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</si>
  <si>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</si>
  <si>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</si>
  <si>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</si>
  <si>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</si>
  <si>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</si>
  <si>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</si>
  <si>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</si>
  <si>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</si>
  <si>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</si>
  <si>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</si>
  <si>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</si>
  <si>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</si>
  <si>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</si>
  <si>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</si>
  <si>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</si>
  <si>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</si>
  <si>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</si>
  <si>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</si>
  <si>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</si>
  <si>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</si>
  <si>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</si>
  <si>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</si>
  <si>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</si>
  <si>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</si>
  <si>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</si>
  <si>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</si>
  <si>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</si>
  <si>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</si>
  <si>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</si>
  <si>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</si>
  <si>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</si>
  <si>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</si>
  <si>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</si>
  <si>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</si>
  <si>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</si>
  <si>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</si>
  <si>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</si>
  <si>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</si>
  <si>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</si>
  <si>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</si>
  <si>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</si>
  <si>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</si>
  <si>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</si>
  <si>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</si>
  <si>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</si>
  <si>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</si>
  <si>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</si>
  <si>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</si>
  <si>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</si>
  <si>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</si>
  <si>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</si>
  <si>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</si>
  <si>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</si>
  <si>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</si>
  <si>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</si>
  <si>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</si>
  <si>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</si>
  <si>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</si>
  <si>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</si>
  <si>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</si>
  <si>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</si>
  <si>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</si>
  <si>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</si>
  <si>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</si>
  <si>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</si>
  <si>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</si>
  <si>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</si>
  <si>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</si>
  <si>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</si>
  <si>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</si>
  <si>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</si>
  <si>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</si>
  <si>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</si>
  <si>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</si>
  <si>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</si>
  <si>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</si>
  <si>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</si>
  <si>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</si>
  <si>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</si>
  <si>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</si>
  <si>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</si>
  <si>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</si>
  <si>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</si>
  <si>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</si>
  <si>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</si>
  <si>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</si>
  <si>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</si>
  <si>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</si>
  <si>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</si>
  <si>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</si>
  <si>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</si>
  <si>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</si>
  <si>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</si>
  <si>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</si>
  <si>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</si>
  <si>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</si>
  <si>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</si>
  <si>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</si>
  <si>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</si>
  <si>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</si>
  <si>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</si>
  <si>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</si>
  <si>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</si>
  <si>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</si>
  <si>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</si>
  <si>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</si>
  <si>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</si>
  <si>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</si>
  <si>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</si>
  <si>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</si>
  <si>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</si>
  <si>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</si>
  <si>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</si>
  <si>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</si>
  <si>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</si>
  <si>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</si>
  <si>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</si>
  <si>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</si>
  <si>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</si>
  <si>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</si>
  <si>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</si>
  <si>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</si>
  <si>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</si>
  <si>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</si>
  <si>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</si>
  <si>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</si>
  <si>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</si>
  <si>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</si>
  <si>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</si>
  <si>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</si>
  <si>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</si>
  <si>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</si>
  <si>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</si>
  <si>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</si>
  <si>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</si>
  <si>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</si>
  <si>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</si>
  <si>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</si>
  <si>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</si>
  <si>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</si>
  <si>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</si>
  <si>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</si>
  <si>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</si>
  <si>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</si>
  <si>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</si>
  <si>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</si>
  <si>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</si>
  <si>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</si>
  <si>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</si>
  <si>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</si>
  <si>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</si>
  <si>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</si>
  <si>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</si>
  <si>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</si>
  <si>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</si>
  <si>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</si>
  <si>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</si>
  <si>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</si>
  <si>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</si>
  <si>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</si>
  <si>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</si>
  <si>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</si>
  <si>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</si>
  <si>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</si>
  <si>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</si>
  <si>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</si>
  <si>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</si>
  <si>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</si>
  <si>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</si>
  <si>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</si>
  <si>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</si>
  <si>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</si>
  <si>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</si>
  <si>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</si>
  <si>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</si>
  <si>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</si>
  <si>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</si>
  <si>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</si>
  <si>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</si>
  <si>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</si>
  <si>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</si>
  <si>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</si>
  <si>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</si>
  <si>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</si>
  <si>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</si>
  <si>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</si>
  <si>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</si>
  <si>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</si>
  <si>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</si>
  <si>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</si>
  <si>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</si>
  <si>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</si>
  <si>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</si>
  <si>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</si>
  <si>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</si>
  <si>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</si>
  <si>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</si>
  <si>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</si>
  <si>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</si>
  <si>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</si>
  <si>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</si>
  <si>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</si>
  <si>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</si>
  <si>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</si>
  <si>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</si>
  <si>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</si>
  <si>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</si>
  <si>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</si>
  <si>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</si>
  <si>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</si>
  <si>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</si>
  <si>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</si>
  <si>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</si>
  <si>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</si>
  <si>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</si>
  <si>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</si>
  <si>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</si>
  <si>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</si>
  <si>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</si>
  <si>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</si>
  <si>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</si>
  <si>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</si>
  <si>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</si>
  <si>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</si>
  <si>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</si>
  <si>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</si>
  <si>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</si>
  <si>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</si>
  <si>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</si>
  <si>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</si>
  <si>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</si>
  <si>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</si>
  <si>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</si>
  <si>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</si>
  <si>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</si>
  <si>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</si>
  <si>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</si>
  <si>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</si>
  <si>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</si>
  <si>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</si>
  <si>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</si>
  <si>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</si>
  <si>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</si>
  <si>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</si>
  <si>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</si>
  <si>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</si>
  <si>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</si>
  <si>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</si>
  <si>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</si>
  <si>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</si>
  <si>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</si>
  <si>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</si>
  <si>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</si>
  <si>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</si>
  <si>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</si>
  <si>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</si>
  <si>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</si>
  <si>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</si>
  <si>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</si>
  <si>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</si>
  <si>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</si>
  <si>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</si>
  <si>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</si>
  <si>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</si>
  <si>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</si>
  <si>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</si>
  <si>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</si>
  <si>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</si>
  <si>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</si>
  <si>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</si>
  <si>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</si>
  <si>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</si>
  <si>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</si>
  <si>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</si>
  <si>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</si>
  <si>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</si>
  <si>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</si>
  <si>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</si>
  <si>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</si>
  <si>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</si>
  <si>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</si>
  <si>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</si>
  <si>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</si>
  <si>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</si>
  <si>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</si>
  <si>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</si>
  <si>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</si>
  <si>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</si>
  <si>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</si>
  <si>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</si>
  <si>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</si>
  <si>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</si>
  <si>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</si>
  <si>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</si>
  <si>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</si>
  <si>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</si>
  <si>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</si>
  <si>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</si>
  <si>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</si>
  <si>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</si>
  <si>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</si>
  <si>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</si>
  <si>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</si>
  <si>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</si>
  <si>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</si>
  <si>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</si>
  <si>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</si>
  <si>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</si>
  <si>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</si>
  <si>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</si>
  <si>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</si>
  <si>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</si>
  <si>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</si>
  <si>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</si>
  <si>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</si>
  <si>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</si>
  <si>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</si>
  <si>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</si>
  <si>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</si>
  <si>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</si>
  <si>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</si>
  <si>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</si>
  <si>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</si>
  <si>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</si>
  <si>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</si>
  <si>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</si>
  <si>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</si>
  <si>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</si>
  <si>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</si>
  <si>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</si>
  <si>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</si>
  <si>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</si>
  <si>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</si>
  <si>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</si>
  <si>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</si>
  <si>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</si>
  <si>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</si>
  <si>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</si>
  <si>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</si>
  <si>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</si>
  <si>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</si>
  <si>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</si>
  <si>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</si>
  <si>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</si>
  <si>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</si>
  <si>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</si>
  <si>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</si>
  <si>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</si>
  <si>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</si>
  <si>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</si>
  <si>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</si>
  <si>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</si>
  <si>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</si>
  <si>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</si>
  <si>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</si>
  <si>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</si>
  <si>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</si>
  <si>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</si>
  <si>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</si>
  <si>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</si>
  <si>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</si>
  <si>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</si>
  <si>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</si>
  <si>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</si>
  <si>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</si>
  <si>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</si>
  <si>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</si>
  <si>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</si>
  <si>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</si>
  <si>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</si>
  <si>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</si>
  <si>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</si>
  <si>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</si>
  <si>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</si>
  <si>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</si>
  <si>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</si>
  <si>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</si>
  <si>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</si>
  <si>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</si>
  <si>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</si>
  <si>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</si>
  <si>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</si>
  <si>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</si>
  <si>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</si>
  <si>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</si>
  <si>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</si>
  <si>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</si>
  <si>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</si>
  <si>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</si>
  <si>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</si>
  <si>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</si>
  <si>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</si>
  <si>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</si>
  <si>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</si>
  <si>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</si>
  <si>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</si>
  <si>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</si>
  <si>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</si>
  <si>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</si>
  <si>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</si>
  <si>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</si>
  <si>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</si>
  <si>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</si>
  <si>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</si>
  <si>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</si>
  <si>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</si>
  <si>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</si>
  <si>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</si>
  <si>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</si>
  <si>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</si>
  <si>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</si>
  <si>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</si>
  <si>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</si>
  <si>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</si>
  <si>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</si>
  <si>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</si>
  <si>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</si>
  <si>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</si>
  <si>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</si>
  <si>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</si>
  <si>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</si>
  <si>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</si>
  <si>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</si>
  <si>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</si>
  <si>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</si>
  <si>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</si>
  <si>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</si>
  <si>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</si>
  <si>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</si>
  <si>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</si>
  <si>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</si>
  <si>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</si>
  <si>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</si>
  <si>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</si>
  <si>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</si>
  <si>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</si>
  <si>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</si>
  <si>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</si>
  <si>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</si>
  <si>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</si>
  <si>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</si>
  <si>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</si>
  <si>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</si>
  <si>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</si>
  <si>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</si>
  <si>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</si>
  <si>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</si>
  <si>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</si>
  <si>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</si>
  <si>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</si>
  <si>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</si>
  <si>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</si>
  <si>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</si>
  <si>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</si>
  <si>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</si>
  <si>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</si>
  <si>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</si>
  <si>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</si>
  <si>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</si>
  <si>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</si>
  <si>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</si>
  <si>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</si>
  <si>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</si>
  <si>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</si>
  <si>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</si>
  <si>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</si>
  <si>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</si>
  <si>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</si>
  <si>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</si>
  <si>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</si>
  <si>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</si>
  <si>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</si>
  <si>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</si>
  <si>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</si>
  <si>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</si>
  <si>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</si>
  <si>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</si>
  <si>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</si>
  <si>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</si>
  <si>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</si>
  <si>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</si>
  <si>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</si>
  <si>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</si>
  <si>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</si>
  <si>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</si>
  <si>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</si>
  <si>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</si>
  <si>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</si>
  <si>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</si>
  <si>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</si>
  <si>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</si>
  <si>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</si>
  <si>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</si>
  <si>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</si>
  <si>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</si>
  <si>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</si>
  <si>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</si>
  <si>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</si>
  <si>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</si>
  <si>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</si>
  <si>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</si>
  <si>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</si>
  <si>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</si>
  <si>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</si>
  <si>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</si>
  <si>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</si>
  <si>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</si>
  <si>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</si>
  <si>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</si>
  <si>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</si>
  <si>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</si>
  <si>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</si>
  <si>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</si>
  <si>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</si>
  <si>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</si>
  <si>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</si>
  <si>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</si>
  <si>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</si>
  <si>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</si>
  <si>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</si>
  <si>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</si>
  <si>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</si>
  <si>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</si>
  <si>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</si>
  <si>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</si>
  <si>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</si>
  <si>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</si>
  <si>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</si>
  <si>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</si>
  <si>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</si>
  <si>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</si>
  <si>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</si>
  <si>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</si>
  <si>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</si>
  <si>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</si>
  <si>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</si>
  <si>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</si>
  <si>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</si>
  <si>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</si>
  <si>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</si>
  <si>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</si>
  <si>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</si>
  <si>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</si>
  <si>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</si>
  <si>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</si>
  <si>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</si>
  <si>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</si>
  <si>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</si>
  <si>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</si>
  <si>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</si>
  <si>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</si>
  <si>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</si>
  <si>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</si>
  <si>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</si>
  <si>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</si>
  <si>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</si>
  <si>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</si>
  <si>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</si>
  <si>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</si>
  <si>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</si>
  <si>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</si>
  <si>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</si>
  <si>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</si>
  <si>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</si>
  <si>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</si>
  <si>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</si>
  <si>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</si>
  <si>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</si>
  <si>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</si>
  <si>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</si>
  <si>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</si>
  <si>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</si>
  <si>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</si>
  <si>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</si>
  <si>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</si>
  <si>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</si>
  <si>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</si>
  <si>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</si>
  <si>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</si>
  <si>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</si>
  <si>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</si>
  <si>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</si>
  <si>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</si>
  <si>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</si>
  <si>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</si>
  <si>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</si>
  <si>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</si>
  <si>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</si>
  <si>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</si>
  <si>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</si>
  <si>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</si>
  <si>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</si>
  <si>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</si>
  <si>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</si>
  <si>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</si>
  <si>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</si>
  <si>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</si>
  <si>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</si>
  <si>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</si>
  <si>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</si>
  <si>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</si>
  <si>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</si>
  <si>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</si>
  <si>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</si>
  <si>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</si>
  <si>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</si>
  <si>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</si>
  <si>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</si>
  <si>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</si>
  <si>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</si>
  <si>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</si>
  <si>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</si>
  <si>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</si>
  <si>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</si>
  <si>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</si>
  <si>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</si>
  <si>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</si>
  <si>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</si>
  <si>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</si>
  <si>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</si>
  <si>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</si>
  <si>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</si>
  <si>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</si>
  <si>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</si>
  <si>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</si>
  <si>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</si>
  <si>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</si>
  <si>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</si>
  <si>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</si>
  <si>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</si>
  <si>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</si>
  <si>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</si>
  <si>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</si>
  <si>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</si>
  <si>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</si>
  <si>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</si>
  <si>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</si>
  <si>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</si>
  <si>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</si>
  <si>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</si>
  <si>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</si>
  <si>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</si>
  <si>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</si>
  <si>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</si>
  <si>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</si>
  <si>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</si>
  <si>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</si>
  <si>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</si>
  <si>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</si>
  <si>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</si>
  <si>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</si>
  <si>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</si>
  <si>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</si>
  <si>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</si>
  <si>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</si>
  <si>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</si>
  <si>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</si>
  <si>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</si>
  <si>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</si>
  <si>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</si>
  <si>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</si>
  <si>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</si>
  <si>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</si>
  <si>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</si>
  <si>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</si>
  <si>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</si>
  <si>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</si>
  <si>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</si>
  <si>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</si>
  <si>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</si>
  <si>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</si>
  <si>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</si>
  <si>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</si>
  <si>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</si>
  <si>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</si>
  <si>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</si>
  <si>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</si>
  <si>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</si>
  <si>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</si>
  <si>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</si>
  <si>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</si>
  <si>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</si>
  <si>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</si>
  <si>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</si>
  <si>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</si>
  <si>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</si>
  <si>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</si>
  <si>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</si>
  <si>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</si>
  <si>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</si>
  <si>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</si>
  <si>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</si>
  <si>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</si>
  <si>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</si>
  <si>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</si>
  <si>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</si>
  <si>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</si>
  <si>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</si>
  <si>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</si>
  <si>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</si>
  <si>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</si>
  <si>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</si>
  <si>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</si>
  <si>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</si>
  <si>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</si>
  <si>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</si>
  <si>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</si>
  <si>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</si>
  <si>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</si>
  <si>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</si>
  <si>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</si>
  <si>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</si>
  <si>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</si>
  <si>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</si>
  <si>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</si>
  <si>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</si>
  <si>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</si>
  <si>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</si>
  <si>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</si>
  <si>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</si>
  <si>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</si>
  <si>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</si>
  <si>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</si>
  <si>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</si>
  <si>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</si>
  <si>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</si>
  <si>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</si>
  <si>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</si>
  <si>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</si>
  <si>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</si>
  <si>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</si>
  <si>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</si>
  <si>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</si>
  <si>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</si>
  <si>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</si>
  <si>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</si>
  <si>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</si>
  <si>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</si>
  <si>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</si>
  <si>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</si>
  <si>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</si>
  <si>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</si>
  <si>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</si>
  <si>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</si>
  <si>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</si>
  <si>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</si>
  <si>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</si>
  <si>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</si>
  <si>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</si>
  <si>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</si>
  <si>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</si>
  <si>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</si>
  <si>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</si>
  <si>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</si>
  <si>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</si>
  <si>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</si>
  <si>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</si>
  <si>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</si>
  <si>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</si>
  <si>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</si>
  <si>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</si>
  <si>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</si>
  <si>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</si>
  <si>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</si>
  <si>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</si>
  <si>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</si>
  <si>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</si>
  <si>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</si>
  <si>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</si>
  <si>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</si>
  <si>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</si>
  <si>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</si>
  <si>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</si>
  <si>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</si>
  <si>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</si>
  <si>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</si>
  <si>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</si>
  <si>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</si>
  <si>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</si>
  <si>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</si>
  <si>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</si>
  <si>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</si>
  <si>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</si>
  <si>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</si>
  <si>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</si>
  <si>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</si>
  <si>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</si>
  <si>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</si>
  <si>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</si>
  <si>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</si>
  <si>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</si>
  <si>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</si>
  <si>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</si>
  <si>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</si>
  <si>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</si>
  <si>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</si>
  <si>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</si>
  <si>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</si>
  <si>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</si>
  <si>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</si>
  <si>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</si>
  <si>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</si>
  <si>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</si>
  <si>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</si>
  <si>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</si>
  <si>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</si>
  <si>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</si>
  <si>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</si>
  <si>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</si>
  <si>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</si>
  <si>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</si>
  <si>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</si>
  <si>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</si>
  <si>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</si>
  <si>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</si>
  <si>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</si>
  <si>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</si>
  <si>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</si>
  <si>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</si>
  <si>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</si>
  <si>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</si>
  <si>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</si>
  <si>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</si>
  <si>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</si>
  <si>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</si>
  <si>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</si>
  <si>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</si>
  <si>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</si>
  <si>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</si>
  <si>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</si>
  <si>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</si>
  <si>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</si>
  <si>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</si>
  <si>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</si>
  <si>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</si>
  <si>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</si>
  <si>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</si>
  <si>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</si>
  <si>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</si>
  <si>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</si>
  <si>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</si>
  <si>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</si>
  <si>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</si>
  <si>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</si>
  <si>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</si>
  <si>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</si>
  <si>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</si>
  <si>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</si>
  <si>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</si>
  <si>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</si>
  <si>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</si>
  <si>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</si>
  <si>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</si>
  <si>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</si>
  <si>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</si>
  <si>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</si>
  <si>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</si>
  <si>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</si>
  <si>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</si>
  <si>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</si>
  <si>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</si>
  <si>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</si>
  <si>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</si>
  <si>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</si>
  <si>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</si>
  <si>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</si>
  <si>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</si>
  <si>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</si>
  <si>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</si>
  <si>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</si>
  <si>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</si>
  <si>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</si>
  <si>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</si>
  <si>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</si>
  <si>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</si>
  <si>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</si>
  <si>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</si>
  <si>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</si>
  <si>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</si>
  <si>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</si>
  <si>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</si>
  <si>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</si>
  <si>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</si>
  <si>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</si>
  <si>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</si>
  <si>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</si>
  <si>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</si>
  <si>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</si>
  <si>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</si>
  <si>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</si>
  <si>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</si>
  <si>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</si>
  <si>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</si>
  <si>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</si>
  <si>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</si>
  <si>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</si>
  <si>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</si>
  <si>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</si>
  <si>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</si>
  <si>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</si>
  <si>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</si>
  <si>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</si>
  <si>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</si>
  <si>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</si>
  <si>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</si>
  <si>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</si>
  <si>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</si>
  <si>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</si>
  <si>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</si>
  <si>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</si>
  <si>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</si>
  <si>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</si>
  <si>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</si>
  <si>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</si>
  <si>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</si>
  <si>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</si>
  <si>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</si>
  <si>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</si>
  <si>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</si>
  <si>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</si>
  <si>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</si>
  <si>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</si>
  <si>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</si>
  <si>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</si>
  <si>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</si>
  <si>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</si>
  <si>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</si>
  <si>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</si>
  <si>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</si>
  <si>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</si>
  <si>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</si>
  <si>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</si>
  <si>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</si>
  <si>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</si>
  <si>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</si>
  <si>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</si>
  <si>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</si>
  <si>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</si>
  <si>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</si>
  <si>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</si>
  <si>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</si>
  <si>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</si>
  <si>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</si>
  <si>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</si>
  <si>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</si>
  <si>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</si>
  <si>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</si>
  <si>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</si>
  <si>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</si>
  <si>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</si>
  <si>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</si>
  <si>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</si>
  <si>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</si>
  <si>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</si>
  <si>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</si>
  <si>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</si>
  <si>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</si>
  <si>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</si>
  <si>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</si>
  <si>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</si>
  <si>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</si>
  <si>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</si>
  <si>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</si>
  <si>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</si>
  <si>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</si>
  <si>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</si>
  <si>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</si>
  <si>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</si>
  <si>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</si>
  <si>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</si>
  <si>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</si>
  <si>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</si>
  <si>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</si>
  <si>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</si>
  <si>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</si>
  <si>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</si>
  <si>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</si>
  <si>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</si>
  <si>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</si>
  <si>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</si>
  <si>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</si>
  <si>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</si>
  <si>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</si>
  <si>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</si>
  <si>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</si>
  <si>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</si>
  <si>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</si>
  <si>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</si>
  <si>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</si>
  <si>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</si>
  <si>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</si>
  <si>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</si>
  <si>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</si>
  <si>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</si>
  <si>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</si>
  <si>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</si>
  <si>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</si>
  <si>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</si>
  <si>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</si>
  <si>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</si>
  <si>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</si>
  <si>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</si>
  <si>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</si>
  <si>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</si>
  <si>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</si>
  <si>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</si>
  <si>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</si>
  <si>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</si>
  <si>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</si>
  <si>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</si>
  <si>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</si>
  <si>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</si>
  <si>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</si>
  <si>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</si>
  <si>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</si>
  <si>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</si>
  <si>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</si>
  <si>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</si>
  <si>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</si>
  <si>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</si>
  <si>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</si>
  <si>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</si>
  <si>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</si>
  <si>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</si>
  <si>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</si>
  <si>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</si>
  <si>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</si>
  <si>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</si>
  <si>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</si>
  <si>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</si>
  <si>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</si>
  <si>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</si>
  <si>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</si>
  <si>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</si>
  <si>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</si>
  <si>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</si>
  <si>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</si>
  <si>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</si>
  <si>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</si>
  <si>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</si>
  <si>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</si>
  <si>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</si>
  <si>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</si>
  <si>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</si>
  <si>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</si>
  <si>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</si>
  <si>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</si>
  <si>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</si>
  <si>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</si>
  <si>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</si>
  <si>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</si>
  <si>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</si>
  <si>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</si>
  <si>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</si>
  <si>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</si>
  <si>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</si>
  <si>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</si>
  <si>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</si>
  <si>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</si>
  <si>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</si>
  <si>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</si>
  <si>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</si>
  <si>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</si>
  <si>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</si>
  <si>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</si>
  <si>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</si>
  <si>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</si>
  <si>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</si>
  <si>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</si>
  <si>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</si>
  <si>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</si>
  <si>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</si>
  <si>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</si>
  <si>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</si>
  <si>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</si>
  <si>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</si>
  <si>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</si>
  <si>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</si>
  <si>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</si>
  <si>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</si>
  <si>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</si>
  <si>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</si>
  <si>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</si>
  <si>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</si>
  <si>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</si>
  <si>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</si>
  <si>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</si>
  <si>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</si>
  <si>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</si>
  <si>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</si>
  <si>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</si>
  <si>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</si>
  <si>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</si>
  <si>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</si>
  <si>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</si>
  <si>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</si>
  <si>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</si>
  <si>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</si>
  <si>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</si>
  <si>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</si>
  <si>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</si>
  <si>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</si>
  <si>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</si>
  <si>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</si>
  <si>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</si>
  <si>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</si>
  <si>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</si>
  <si>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</si>
  <si>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</si>
  <si>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</si>
  <si>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</si>
  <si>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</si>
  <si>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</si>
  <si>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</si>
  <si>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</si>
  <si>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</si>
  <si>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</si>
  <si>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</si>
  <si>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</si>
  <si>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</si>
  <si>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</si>
  <si>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</si>
  <si>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</si>
  <si>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</si>
  <si>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</si>
  <si>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</si>
  <si>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</si>
  <si>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</si>
  <si>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</si>
  <si>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</si>
  <si>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</si>
  <si>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</si>
  <si>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</si>
  <si>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</si>
  <si>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</si>
  <si>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</si>
  <si>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</si>
  <si>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</si>
  <si>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</si>
  <si>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</si>
  <si>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</si>
  <si>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</si>
  <si>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</si>
  <si>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</si>
  <si>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</si>
  <si>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</si>
  <si>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</si>
  <si>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</si>
  <si>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</si>
  <si>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</si>
  <si>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</si>
  <si>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</si>
  <si>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</si>
  <si>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</si>
  <si>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</si>
  <si>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</si>
  <si>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</si>
  <si>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</si>
  <si>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</si>
  <si>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</si>
  <si>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</si>
  <si>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</si>
  <si>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</si>
  <si>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</si>
  <si>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</si>
  <si>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</si>
  <si>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</si>
  <si>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</si>
  <si>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</si>
  <si>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</si>
  <si>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</si>
  <si>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</si>
  <si>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</si>
  <si>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</si>
  <si>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</si>
  <si>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</si>
  <si>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</si>
  <si>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</si>
  <si>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</si>
  <si>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</si>
  <si>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</si>
  <si>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</si>
  <si>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</si>
  <si>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</si>
  <si>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</si>
  <si>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</si>
  <si>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</si>
  <si>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</si>
  <si>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</si>
  <si>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</si>
  <si>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</si>
  <si>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</si>
  <si>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</si>
  <si>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</si>
  <si>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</si>
  <si>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</si>
  <si>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</si>
  <si>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</si>
  <si>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</si>
  <si>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</si>
  <si>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</si>
  <si>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</si>
  <si>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</si>
  <si>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</si>
  <si>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</si>
  <si>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</si>
  <si>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</si>
  <si>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</si>
  <si>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</si>
  <si>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</si>
  <si>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</si>
  <si>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</si>
  <si>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</si>
  <si>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</si>
  <si>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</si>
  <si>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</si>
  <si>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</si>
  <si>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</si>
  <si>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</si>
  <si>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</si>
  <si>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</si>
  <si>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</si>
  <si>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</si>
  <si>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</si>
  <si>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</si>
  <si>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</si>
  <si>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</si>
  <si>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</si>
  <si>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</si>
  <si>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</si>
  <si>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</si>
  <si>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</si>
  <si>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</si>
  <si>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</si>
  <si>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</si>
  <si>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</si>
  <si>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</si>
  <si>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</si>
  <si>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</si>
  <si>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</si>
  <si>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</si>
  <si>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</si>
  <si>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</si>
  <si>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</si>
  <si>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</si>
  <si>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</si>
  <si>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</si>
  <si>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</si>
  <si>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</si>
  <si>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</si>
  <si>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</si>
  <si>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</si>
  <si>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</si>
  <si>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</si>
  <si>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</si>
  <si>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</si>
  <si>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</si>
  <si>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</si>
  <si>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</si>
  <si>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</si>
  <si>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</si>
  <si>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</si>
  <si>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</si>
  <si>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</si>
  <si>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</si>
  <si>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</si>
  <si>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</si>
  <si>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</si>
  <si>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</si>
  <si>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</si>
  <si>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</si>
  <si>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</si>
  <si>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</si>
  <si>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</si>
  <si>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</si>
  <si>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</si>
  <si>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</si>
  <si>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</si>
  <si>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</si>
  <si>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</si>
  <si>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</si>
  <si>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</si>
  <si>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</si>
  <si>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</si>
  <si>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</si>
  <si>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</si>
  <si>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</si>
  <si>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</si>
  <si>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</si>
  <si>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</si>
  <si>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</si>
  <si>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</si>
  <si>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</si>
  <si>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</si>
  <si>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</si>
  <si>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</si>
  <si>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</si>
  <si>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</si>
  <si>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</si>
  <si>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</si>
  <si>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</si>
  <si>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</si>
  <si>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</si>
  <si>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</si>
  <si>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</si>
  <si>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</si>
  <si>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</si>
  <si>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</si>
  <si>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</si>
  <si>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</si>
  <si>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</si>
  <si>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</si>
  <si>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</si>
  <si>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</si>
  <si>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</si>
  <si>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</si>
  <si>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</si>
  <si>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</si>
  <si>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</si>
  <si>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</si>
  <si>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</si>
  <si>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</si>
  <si>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</si>
  <si>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</si>
  <si>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</si>
  <si>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</si>
  <si>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</si>
  <si>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</si>
  <si>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</si>
  <si>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</si>
  <si>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</si>
  <si>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</si>
  <si>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</si>
  <si>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</si>
  <si>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</si>
  <si>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</si>
  <si>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</si>
  <si>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</si>
  <si>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</si>
  <si>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</si>
  <si>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</si>
  <si>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</si>
  <si>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</si>
  <si>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</si>
  <si>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</si>
  <si>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</si>
  <si>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</si>
  <si>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</si>
  <si>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</si>
  <si>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</si>
  <si>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</si>
  <si>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</si>
  <si>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</si>
  <si>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</si>
  <si>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</si>
  <si>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</si>
  <si>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</si>
  <si>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</si>
  <si>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</si>
  <si>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</si>
  <si>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</si>
  <si>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</si>
  <si>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</si>
  <si>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</si>
  <si>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</si>
  <si>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</si>
  <si>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</si>
  <si>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</si>
  <si>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</si>
  <si>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</si>
  <si>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</si>
  <si>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</si>
  <si>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</si>
  <si>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</si>
  <si>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</si>
  <si>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</si>
  <si>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</si>
  <si>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</si>
  <si>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</si>
  <si>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</si>
  <si>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</si>
  <si>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</si>
  <si>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</si>
  <si>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</si>
  <si>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</si>
  <si>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</si>
  <si>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</si>
  <si>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</si>
  <si>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</si>
  <si>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</si>
  <si>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</si>
  <si>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</si>
  <si>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</si>
  <si>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</si>
  <si>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</si>
  <si>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</si>
  <si>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</si>
  <si>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</si>
  <si>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</si>
  <si>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</si>
  <si>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</si>
  <si>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</si>
  <si>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</si>
  <si>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</si>
  <si>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</si>
  <si>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</si>
  <si>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</si>
  <si>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</si>
  <si>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</si>
  <si>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</si>
  <si>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</si>
  <si>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</si>
  <si>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</si>
  <si>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</si>
  <si>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</si>
  <si>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</si>
  <si>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</si>
  <si>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</si>
  <si>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</si>
  <si>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</si>
  <si>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</si>
  <si>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</si>
  <si>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</si>
  <si>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</si>
  <si>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</si>
  <si>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</si>
  <si>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</si>
  <si>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</si>
  <si>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</si>
  <si>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</si>
  <si>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</si>
  <si>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</si>
  <si>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</si>
  <si>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</si>
  <si>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</si>
  <si>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</si>
  <si>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</si>
  <si>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</si>
  <si>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</si>
  <si>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</si>
  <si>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</si>
  <si>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</si>
  <si>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</si>
  <si>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</si>
  <si>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</si>
  <si>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</si>
  <si>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</si>
  <si>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</si>
  <si>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</si>
  <si>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</si>
  <si>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</si>
  <si>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</si>
  <si>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</si>
  <si>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</si>
  <si>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</si>
  <si>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</si>
  <si>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</si>
  <si>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</si>
  <si>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</si>
  <si>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</si>
  <si>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</si>
  <si>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</si>
  <si>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</si>
  <si>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</si>
  <si>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</si>
  <si>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</si>
  <si>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</si>
  <si>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</si>
  <si>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</si>
  <si>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</si>
  <si>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</si>
  <si>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</si>
  <si>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</si>
  <si>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</si>
  <si>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</si>
  <si>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</si>
  <si>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</si>
  <si>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</si>
  <si>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</si>
  <si>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</si>
  <si>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</si>
  <si>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</si>
  <si>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</si>
  <si>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</si>
  <si>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</si>
  <si>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</si>
  <si>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</si>
  <si>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</si>
  <si>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</si>
  <si>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</si>
  <si>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</si>
  <si>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</si>
  <si>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</si>
  <si>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</si>
  <si>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</si>
  <si>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</si>
  <si>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</si>
  <si>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</si>
  <si>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</si>
  <si>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</si>
  <si>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</si>
  <si>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</si>
  <si>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</si>
  <si>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</si>
  <si>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</si>
  <si>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</si>
  <si>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</si>
  <si>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</si>
  <si>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</si>
  <si>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</si>
  <si>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</si>
  <si>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</si>
  <si>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</si>
  <si>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</si>
  <si>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</si>
  <si>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</si>
  <si>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</si>
  <si>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</si>
  <si>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</si>
  <si>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</si>
  <si>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</si>
  <si>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</si>
  <si>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</si>
  <si>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</si>
  <si>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</si>
  <si>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</si>
  <si>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</si>
  <si>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</si>
  <si>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</si>
  <si>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</si>
  <si>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</si>
  <si>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</si>
  <si>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</si>
  <si>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</si>
  <si>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</si>
  <si>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</si>
  <si>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</si>
  <si>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</si>
  <si>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</si>
  <si>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</si>
  <si>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</si>
  <si>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</si>
  <si>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</si>
  <si>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</si>
  <si>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</si>
  <si>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</si>
  <si>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</si>
  <si>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</si>
  <si>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</si>
  <si>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</si>
  <si>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</si>
  <si>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</si>
  <si>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</si>
  <si>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</si>
  <si>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</si>
  <si>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</si>
  <si>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</si>
  <si>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</si>
  <si>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</si>
  <si>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</si>
  <si>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</si>
  <si>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</si>
  <si>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</si>
  <si>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</si>
  <si>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</si>
  <si>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</si>
  <si>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</si>
  <si>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</si>
  <si>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</si>
  <si>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</si>
  <si>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</si>
  <si>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</si>
  <si>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</si>
  <si>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</si>
  <si>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</si>
  <si>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</si>
  <si>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</si>
  <si>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</si>
  <si>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</si>
  <si>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</si>
  <si>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</si>
  <si>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</si>
  <si>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</si>
  <si>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</si>
  <si>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</si>
  <si>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</si>
  <si>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</si>
  <si>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</si>
  <si>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</si>
  <si>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</si>
  <si>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</si>
  <si>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</si>
  <si>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</si>
  <si>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</si>
  <si>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</si>
  <si>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</si>
  <si>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</si>
  <si>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</si>
  <si>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</si>
  <si>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</si>
  <si>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</si>
  <si>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</si>
  <si>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</si>
  <si>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</si>
  <si>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</si>
  <si>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</si>
  <si>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</si>
  <si>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</si>
  <si>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</si>
  <si>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</si>
  <si>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</si>
  <si>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</si>
  <si>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</si>
  <si>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</si>
  <si>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</si>
  <si>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</si>
  <si>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</si>
  <si>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</si>
  <si>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</si>
  <si>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</si>
  <si>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</si>
  <si>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</si>
  <si>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</si>
  <si>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</si>
  <si>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</si>
  <si>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</si>
  <si>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</si>
  <si>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</si>
  <si>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</si>
  <si>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</si>
  <si>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</si>
  <si>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</si>
  <si>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</si>
  <si>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</si>
  <si>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</si>
  <si>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</si>
  <si>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</si>
  <si>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</si>
  <si>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</si>
  <si>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</si>
  <si>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</si>
  <si>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</si>
  <si>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</si>
  <si>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</si>
  <si>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</si>
  <si>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</si>
  <si>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</si>
  <si>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</si>
  <si>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</si>
  <si>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</si>
  <si>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</si>
  <si>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</si>
  <si>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</si>
  <si>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</si>
  <si>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</si>
  <si>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</si>
  <si>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</si>
  <si>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</si>
  <si>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</si>
  <si>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</si>
  <si>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</si>
  <si>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</si>
  <si>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</si>
  <si>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</si>
  <si>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</si>
  <si>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</si>
  <si>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</si>
  <si>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</si>
  <si>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</si>
  <si>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</si>
  <si>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</si>
  <si>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</si>
  <si>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</si>
  <si>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</si>
  <si>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</si>
  <si>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</si>
  <si>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</si>
  <si>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</si>
  <si>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</si>
  <si>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</si>
  <si>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</si>
  <si>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</si>
  <si>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</si>
  <si>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</si>
  <si>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</si>
  <si>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</si>
  <si>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</si>
  <si>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</si>
  <si>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</si>
  <si>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</si>
  <si>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</si>
  <si>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</si>
  <si>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</si>
  <si>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</si>
  <si>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</si>
  <si>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</si>
  <si>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</si>
  <si>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</si>
  <si>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</si>
  <si>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</si>
  <si>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</si>
  <si>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</si>
  <si>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</si>
  <si>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</si>
  <si>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</si>
  <si>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</si>
  <si>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</si>
  <si>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</si>
  <si>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</si>
  <si>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</si>
  <si>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</si>
  <si>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</si>
  <si>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</si>
  <si>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</si>
  <si>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</si>
  <si>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</si>
  <si>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</si>
  <si>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</si>
  <si>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</si>
  <si>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</si>
  <si>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</si>
  <si>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</si>
  <si>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</si>
  <si>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</si>
  <si>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</si>
  <si>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</si>
  <si>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</si>
  <si>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</si>
  <si>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</si>
  <si>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</si>
  <si>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</si>
  <si>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</si>
  <si>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</si>
  <si>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</si>
  <si>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</si>
  <si>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</si>
  <si>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</si>
  <si>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</si>
  <si>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</si>
  <si>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</si>
  <si>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</si>
  <si>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</si>
  <si>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</si>
  <si>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</si>
  <si>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</si>
  <si>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</si>
  <si>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</si>
  <si>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</si>
  <si>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</si>
  <si>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</si>
  <si>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</si>
  <si>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</si>
  <si>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</si>
  <si>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</si>
  <si>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</si>
  <si>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</si>
  <si>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</si>
  <si>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</si>
  <si>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</si>
  <si>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</si>
  <si>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</si>
  <si>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</si>
  <si>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</si>
  <si>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</si>
  <si>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</si>
  <si>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</si>
  <si>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</si>
  <si>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</si>
  <si>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</si>
  <si>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</si>
  <si>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</si>
  <si>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</si>
  <si>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</si>
  <si>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</si>
  <si>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</si>
  <si>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</si>
  <si>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</si>
  <si>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</si>
  <si>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</si>
  <si>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</si>
  <si>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</si>
  <si>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</si>
  <si>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</si>
  <si>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</si>
  <si>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</si>
  <si>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</si>
  <si>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</si>
  <si>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</si>
  <si>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</si>
  <si>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</si>
  <si>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</si>
  <si>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</si>
  <si>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</si>
  <si>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</si>
  <si>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</si>
  <si>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</si>
  <si>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</si>
  <si>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</si>
  <si>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</si>
  <si>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</si>
  <si>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</si>
  <si>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</si>
  <si>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</si>
  <si>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</si>
  <si>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</si>
  <si>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</si>
  <si>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</si>
  <si>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</si>
  <si>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</si>
  <si>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</si>
  <si>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</si>
  <si>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</si>
  <si>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</si>
  <si>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</si>
  <si>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</si>
  <si>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</si>
  <si>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</si>
  <si>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</si>
  <si>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</si>
  <si>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</si>
  <si>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</si>
  <si>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</si>
  <si>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</si>
  <si>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</si>
  <si>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</si>
  <si>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</si>
  <si>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</si>
  <si>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</si>
  <si>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</si>
  <si>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</si>
  <si>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</si>
  <si>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</si>
  <si>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</si>
  <si>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</si>
  <si>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</si>
  <si>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</si>
  <si>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</si>
  <si>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</si>
  <si>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</si>
  <si>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</si>
  <si>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</si>
  <si>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</si>
  <si>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</si>
  <si>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</si>
  <si>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</si>
  <si>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</si>
  <si>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</si>
  <si>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</si>
  <si>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</si>
  <si>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</si>
  <si>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</si>
  <si>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</si>
  <si>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</si>
  <si>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</si>
  <si>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</si>
  <si>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</si>
  <si>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</si>
  <si>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</si>
  <si>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</si>
  <si>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</si>
  <si>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</si>
  <si>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</si>
  <si>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</si>
  <si>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</si>
  <si>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</si>
  <si>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</si>
  <si>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</si>
  <si>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</si>
  <si>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</si>
  <si>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</si>
  <si>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</si>
  <si>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</si>
  <si>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</si>
  <si>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</si>
  <si>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</si>
  <si>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</si>
  <si>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</si>
  <si>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</si>
  <si>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</si>
  <si>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</si>
  <si>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</si>
  <si>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</si>
  <si>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</si>
  <si>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</si>
  <si>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</si>
  <si>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</si>
  <si>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</si>
  <si>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</si>
  <si>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</si>
  <si>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</si>
  <si>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</si>
  <si>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</si>
  <si>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</si>
  <si>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</si>
  <si>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</si>
  <si>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</si>
  <si>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</si>
  <si>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</si>
  <si>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</si>
  <si>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</si>
  <si>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</si>
  <si>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</si>
  <si>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</si>
  <si>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</si>
  <si>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</si>
  <si>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</si>
  <si>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</si>
  <si>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</si>
  <si>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</si>
  <si>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</si>
  <si>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</si>
  <si>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</si>
  <si>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</si>
  <si>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</si>
  <si>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</si>
  <si>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</si>
  <si>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</si>
  <si>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</si>
  <si>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</si>
  <si>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</si>
  <si>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</si>
  <si>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</si>
  <si>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</si>
  <si>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</si>
  <si>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</si>
  <si>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</si>
  <si>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</si>
  <si>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</si>
  <si>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</si>
  <si>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</si>
  <si>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</si>
  <si>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</si>
  <si>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</si>
  <si>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</si>
  <si>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</si>
  <si>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</si>
  <si>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</si>
  <si>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</si>
  <si>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</si>
  <si>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</si>
  <si>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</si>
  <si>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</si>
  <si>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</si>
  <si>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</si>
  <si>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</si>
  <si>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</si>
  <si>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</si>
  <si>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</si>
  <si>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</si>
  <si>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</si>
  <si>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</si>
  <si>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</si>
  <si>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</si>
  <si>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</si>
  <si>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</si>
  <si>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</si>
  <si>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</si>
  <si>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</si>
  <si>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</si>
  <si>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</si>
  <si>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</si>
  <si>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</si>
  <si>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</si>
  <si>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</si>
  <si>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</si>
  <si>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</si>
  <si>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</si>
  <si>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</si>
  <si>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</si>
  <si>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</si>
  <si>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</si>
  <si>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</si>
  <si>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</si>
  <si>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</si>
  <si>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</si>
  <si>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</si>
  <si>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</si>
  <si>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</si>
  <si>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</si>
  <si>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</si>
  <si>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</si>
  <si>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</si>
  <si>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</si>
  <si>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</si>
  <si>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</si>
  <si>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</si>
  <si>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</si>
  <si>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</si>
  <si>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</si>
  <si>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</si>
  <si>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</si>
  <si>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</si>
  <si>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</si>
  <si>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</si>
  <si>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</si>
  <si>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</si>
  <si>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</si>
  <si>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</si>
  <si>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</si>
  <si>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</si>
  <si>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</si>
  <si>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</si>
  <si>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</si>
  <si>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</si>
  <si>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</si>
  <si>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</si>
  <si>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</si>
  <si>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</si>
  <si>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</si>
  <si>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</si>
  <si>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</si>
  <si>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</si>
  <si>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</si>
  <si>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</si>
  <si>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</si>
  <si>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</si>
  <si>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</si>
  <si>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</si>
  <si>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</si>
  <si>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</si>
  <si>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</si>
  <si>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</si>
  <si>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</si>
  <si>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</si>
  <si>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</si>
  <si>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</si>
  <si>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</si>
  <si>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</si>
  <si>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</si>
  <si>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</si>
  <si>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</si>
  <si>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</si>
  <si>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</si>
  <si>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</si>
  <si>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</si>
  <si>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</si>
  <si>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</si>
  <si>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</si>
  <si>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</si>
  <si>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</si>
  <si>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</si>
  <si>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</si>
  <si>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</si>
  <si>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</si>
  <si>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</si>
  <si>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</si>
  <si>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</si>
  <si>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</si>
  <si>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</si>
  <si>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</si>
  <si>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</si>
  <si>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</si>
  <si>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</si>
  <si>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</si>
  <si>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</si>
  <si>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</si>
  <si>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</si>
  <si>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</si>
  <si>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</si>
  <si>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</si>
  <si>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</si>
  <si>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</si>
  <si>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</si>
  <si>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</si>
  <si>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</si>
  <si>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</si>
  <si>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</si>
  <si>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</si>
  <si>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</si>
  <si>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</si>
  <si>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</si>
  <si>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</si>
  <si>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</si>
  <si>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</si>
  <si>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</si>
  <si>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</si>
  <si>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</si>
  <si>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</si>
  <si>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</si>
  <si>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</si>
  <si>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</si>
  <si>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</si>
  <si>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</si>
  <si>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</si>
  <si>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</si>
  <si>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</si>
  <si>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</si>
  <si>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</si>
  <si>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</si>
  <si>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</si>
  <si>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</si>
  <si>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</si>
  <si>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</si>
  <si>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</si>
  <si>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</si>
  <si>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</si>
  <si>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</si>
  <si>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</si>
  <si>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</si>
  <si>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</si>
  <si>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</si>
  <si>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</si>
  <si>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</si>
  <si>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</si>
  <si>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</si>
  <si>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</si>
  <si>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</si>
  <si>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</si>
  <si>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</si>
  <si>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</si>
  <si>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</si>
  <si>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</si>
  <si>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</si>
  <si>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</si>
  <si>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</si>
  <si>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</si>
  <si>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</si>
  <si>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</si>
  <si>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</si>
  <si>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</si>
  <si>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</si>
  <si>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</si>
  <si>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</si>
  <si>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</si>
  <si>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</si>
  <si>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</si>
  <si>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</si>
  <si>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</si>
  <si>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</si>
  <si>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</si>
  <si>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</si>
  <si>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</si>
  <si>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</si>
  <si>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</si>
  <si>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</si>
  <si>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</si>
  <si>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</si>
  <si>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</si>
  <si>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</si>
  <si>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</si>
  <si>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</si>
  <si>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</si>
  <si>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</si>
  <si>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</si>
  <si>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</si>
  <si>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</si>
  <si>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</si>
  <si>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</si>
  <si>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</si>
  <si>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</si>
  <si>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</si>
  <si>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</si>
  <si>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</si>
  <si>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</si>
  <si>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</si>
  <si>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</si>
  <si>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</si>
  <si>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</si>
  <si>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</si>
  <si>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</si>
  <si>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</si>
  <si>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</si>
  <si>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</si>
  <si>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</si>
  <si>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</si>
  <si>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</si>
  <si>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</si>
  <si>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</si>
  <si>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</si>
  <si>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</si>
  <si>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</si>
  <si>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</si>
  <si>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</si>
  <si>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</si>
  <si>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</si>
  <si>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</si>
  <si>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</si>
  <si>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</si>
  <si>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</si>
  <si>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</si>
  <si>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</si>
  <si>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</si>
  <si>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</si>
  <si>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</si>
  <si>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</si>
  <si>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</si>
  <si>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</si>
  <si>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</si>
  <si>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</si>
  <si>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</si>
  <si>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</si>
  <si>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</si>
  <si>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</si>
  <si>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</si>
  <si>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</si>
  <si>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</si>
  <si>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</si>
  <si>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</si>
  <si>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</si>
  <si>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</si>
  <si>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</si>
  <si>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</si>
  <si>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</si>
  <si>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</si>
  <si>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</si>
  <si>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</si>
  <si>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</si>
  <si>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</si>
  <si>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</si>
  <si>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</si>
  <si>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</si>
  <si>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</si>
  <si>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</si>
  <si>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</si>
  <si>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</si>
  <si>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</si>
  <si>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</si>
  <si>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</si>
  <si>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</si>
  <si>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</si>
  <si>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</si>
  <si>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</si>
  <si>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</si>
  <si>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</si>
  <si>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</si>
  <si>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</si>
  <si>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</si>
  <si>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</si>
  <si>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</si>
  <si>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</si>
  <si>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</si>
  <si>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</si>
  <si>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</si>
  <si>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</si>
  <si>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</si>
  <si>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</si>
  <si>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</si>
  <si>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</si>
  <si>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</si>
  <si>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</si>
  <si>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</si>
  <si>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</si>
  <si>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</si>
  <si>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</si>
  <si>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</si>
  <si>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</si>
  <si>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</si>
  <si>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</si>
  <si>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</si>
  <si>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</si>
  <si>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</si>
  <si>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</si>
  <si>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</si>
  <si>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</si>
  <si>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</si>
  <si>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</si>
  <si>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</si>
  <si>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</si>
  <si>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</si>
  <si>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</si>
  <si>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</si>
  <si>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</si>
  <si>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</si>
  <si>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</si>
  <si>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</si>
  <si>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</si>
  <si>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</si>
  <si>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</si>
  <si>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</si>
  <si>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</si>
  <si>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</si>
  <si>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</si>
  <si>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</si>
  <si>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</si>
  <si>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</si>
  <si>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</si>
  <si>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</si>
  <si>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</si>
  <si>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</si>
  <si>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</si>
  <si>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</si>
  <si>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</si>
  <si>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</si>
  <si>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</si>
  <si>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</si>
  <si>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</si>
  <si>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</si>
  <si>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</si>
  <si>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</si>
  <si>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</si>
  <si>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</si>
  <si>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</si>
  <si>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</si>
  <si>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</si>
  <si>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</si>
  <si>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</si>
  <si>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</si>
  <si>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</si>
  <si>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</si>
  <si>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</si>
  <si>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</si>
  <si>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</si>
  <si>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</si>
  <si>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</si>
  <si>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</si>
  <si>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</si>
  <si>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</si>
  <si>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</si>
  <si>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</si>
  <si>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</si>
  <si>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</si>
  <si>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</si>
  <si>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</si>
  <si>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</si>
  <si>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</si>
  <si>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</si>
  <si>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</si>
  <si>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</si>
  <si>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</si>
  <si>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</si>
  <si>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</si>
  <si>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</si>
  <si>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</si>
  <si>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</si>
  <si>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</si>
  <si>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</si>
  <si>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</si>
  <si>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</si>
  <si>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</si>
  <si>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</si>
  <si>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</si>
  <si>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</si>
  <si>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</si>
  <si>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</si>
  <si>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</si>
  <si>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</si>
  <si>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</si>
  <si>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</si>
  <si>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</si>
  <si>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</si>
  <si>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</si>
  <si>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</si>
  <si>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</si>
  <si>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</si>
  <si>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</si>
  <si>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</si>
  <si>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</si>
  <si>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</si>
  <si>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</si>
  <si>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</si>
  <si>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</si>
  <si>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</si>
  <si>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</si>
  <si>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</si>
  <si>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</si>
  <si>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</si>
  <si>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</si>
  <si>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</si>
  <si>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</si>
  <si>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</si>
  <si>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</si>
  <si>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</si>
  <si>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</si>
  <si>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</si>
  <si>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</si>
  <si>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</si>
  <si>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</si>
  <si>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</si>
  <si>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</si>
  <si>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</si>
  <si>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</si>
  <si>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</si>
  <si>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</si>
  <si>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</si>
  <si>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</si>
  <si>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</si>
  <si>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</si>
  <si>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</si>
  <si>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</si>
  <si>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</si>
  <si>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</si>
  <si>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</si>
  <si>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</si>
  <si>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</si>
  <si>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</si>
  <si>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</si>
  <si>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</si>
  <si>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</si>
  <si>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</si>
  <si>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</si>
  <si>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</si>
  <si>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</si>
  <si>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</si>
  <si>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</si>
  <si>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</si>
  <si>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</si>
  <si>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</si>
  <si>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</si>
  <si>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</si>
  <si>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</si>
  <si>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</si>
  <si>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</si>
  <si>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</si>
  <si>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</si>
  <si>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</si>
  <si>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</si>
  <si>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</si>
  <si>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</si>
  <si>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</si>
  <si>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</si>
  <si>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</si>
  <si>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</si>
  <si>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</si>
  <si>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</si>
  <si>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</si>
  <si>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</si>
  <si>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</si>
  <si>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</si>
  <si>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</si>
  <si>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</si>
  <si>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</si>
  <si>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</si>
  <si>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</si>
  <si>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</si>
  <si>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</si>
  <si>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</si>
  <si>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</si>
  <si>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</si>
  <si>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</si>
  <si>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</si>
  <si>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</si>
  <si>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</si>
  <si>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</si>
  <si>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</si>
  <si>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</si>
  <si>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</si>
  <si>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</si>
  <si>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</si>
  <si>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</si>
  <si>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</si>
  <si>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</si>
  <si>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</si>
  <si>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</si>
  <si>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</si>
  <si>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</si>
  <si>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</si>
  <si>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</si>
  <si>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</si>
  <si>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</si>
  <si>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</si>
  <si>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</si>
  <si>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</si>
  <si>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</si>
  <si>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</si>
  <si>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</si>
  <si>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</si>
  <si>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</si>
  <si>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</si>
  <si>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</si>
  <si>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</si>
  <si>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</si>
  <si>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</si>
  <si>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</si>
  <si>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</si>
  <si>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</si>
  <si>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</si>
  <si>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</si>
  <si>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</si>
  <si>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</si>
  <si>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</si>
  <si>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</si>
  <si>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</si>
  <si>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</si>
  <si>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</si>
  <si>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</si>
  <si>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</si>
  <si>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</si>
  <si>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</si>
  <si>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</si>
  <si>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</si>
  <si>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</si>
  <si>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</si>
  <si>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</si>
  <si>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</si>
  <si>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</si>
  <si>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</si>
  <si>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</si>
  <si>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</si>
  <si>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</si>
  <si>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</si>
  <si>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</si>
  <si>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</si>
  <si>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</si>
  <si>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</si>
  <si>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</si>
  <si>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</si>
  <si>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</si>
  <si>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</si>
  <si>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</si>
  <si>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</si>
  <si>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</si>
  <si>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</si>
  <si>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</si>
  <si>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</si>
  <si>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</si>
  <si>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</si>
  <si>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</si>
  <si>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</si>
  <si>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</si>
  <si>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</si>
  <si>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</si>
  <si>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</si>
  <si>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</si>
  <si>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</si>
  <si>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</si>
  <si>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</si>
  <si>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</si>
  <si>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</si>
  <si>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</si>
  <si>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</si>
  <si>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</si>
  <si>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</si>
  <si>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</si>
  <si>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</si>
  <si>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</si>
  <si>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</si>
  <si>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</si>
  <si>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</si>
  <si>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</si>
  <si>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</si>
  <si>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</si>
  <si>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</si>
  <si>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</si>
  <si>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</si>
  <si>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</si>
  <si>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</si>
  <si>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</si>
  <si>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</si>
  <si>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</si>
  <si>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</si>
  <si>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</si>
  <si>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</si>
  <si>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</si>
  <si>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</si>
  <si>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</si>
  <si>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</si>
  <si>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</si>
  <si>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</si>
  <si>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</si>
  <si>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</si>
  <si>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</si>
  <si>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</si>
  <si>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</si>
  <si>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</si>
  <si>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</si>
  <si>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</si>
  <si>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</si>
  <si>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</si>
  <si>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</si>
  <si>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</si>
  <si>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</si>
  <si>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</si>
  <si>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</si>
  <si>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</si>
  <si>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</si>
  <si>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</si>
  <si>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</si>
  <si>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</si>
  <si>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</si>
  <si>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</si>
  <si>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</si>
  <si>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</si>
  <si>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</si>
  <si>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</si>
  <si>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</si>
  <si>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</si>
  <si>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</si>
  <si>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</si>
  <si>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</si>
  <si>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</si>
  <si>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</si>
  <si>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</si>
  <si>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</si>
  <si>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</si>
  <si>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</si>
  <si>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</si>
  <si>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</si>
  <si>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</si>
  <si>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</si>
  <si>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</si>
  <si>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</si>
  <si>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</si>
  <si>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</si>
  <si>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</si>
  <si>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</si>
  <si>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</si>
  <si>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</si>
  <si>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</si>
  <si>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</si>
  <si>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</si>
  <si>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</si>
  <si>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</si>
  <si>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</si>
  <si>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</si>
  <si>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</si>
  <si>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</si>
  <si>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</si>
  <si>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</si>
  <si>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</si>
  <si>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</si>
  <si>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</si>
  <si>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</si>
  <si>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</si>
  <si>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</si>
  <si>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</si>
  <si>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</si>
  <si>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</si>
  <si>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</si>
  <si>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</si>
  <si>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</si>
  <si>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</si>
  <si>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</si>
  <si>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</si>
  <si>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</si>
  <si>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</si>
  <si>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</si>
  <si>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</si>
  <si>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</si>
  <si>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</si>
  <si>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</si>
  <si>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</si>
  <si>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</si>
  <si>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</si>
  <si>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</si>
  <si>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</si>
  <si>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</si>
  <si>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</si>
  <si>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</si>
  <si>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</si>
  <si>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</si>
  <si>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</si>
  <si>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</si>
  <si>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</si>
  <si>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</si>
  <si>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</si>
  <si>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</si>
  <si>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</si>
  <si>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</si>
  <si>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</si>
  <si>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</si>
  <si>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</si>
  <si>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</si>
  <si>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</si>
  <si>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</si>
  <si>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</si>
  <si>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</si>
  <si>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</si>
  <si>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</si>
  <si>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</si>
  <si>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</si>
  <si>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</si>
  <si>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</si>
  <si>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</si>
  <si>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</si>
  <si>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</si>
  <si>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</si>
  <si>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</si>
  <si>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</si>
  <si>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</si>
  <si>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</si>
  <si>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</si>
  <si>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</si>
  <si>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</si>
  <si>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</si>
  <si>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</si>
  <si>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</si>
  <si>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</si>
  <si>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</si>
  <si>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</si>
  <si>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</si>
  <si>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</si>
  <si>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</si>
  <si>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</si>
  <si>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</si>
  <si>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</si>
  <si>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</si>
  <si>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</si>
  <si>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</si>
  <si>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</si>
  <si>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</si>
  <si>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</si>
  <si>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</si>
  <si>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</si>
  <si>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</si>
  <si>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</si>
  <si>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</si>
  <si>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</si>
  <si>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</si>
  <si>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</si>
  <si>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</si>
  <si>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</si>
  <si>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</si>
  <si>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</si>
  <si>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</si>
  <si>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</si>
  <si>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</si>
  <si>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</si>
  <si>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</si>
  <si>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</si>
  <si>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</si>
  <si>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</si>
  <si>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</si>
  <si>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</si>
  <si>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</si>
  <si>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</si>
  <si>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</si>
  <si>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</si>
  <si>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</si>
  <si>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</si>
  <si>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</si>
  <si>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</si>
  <si>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</si>
  <si>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</si>
  <si>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</si>
  <si>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</si>
  <si>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</si>
  <si>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</si>
  <si>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</si>
  <si>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</si>
  <si>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</si>
  <si>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</si>
  <si>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</si>
  <si>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</si>
  <si>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</si>
  <si>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</si>
  <si>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</si>
  <si>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</si>
  <si>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</si>
  <si>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</si>
  <si>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</si>
  <si>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</si>
  <si>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</si>
  <si>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</si>
  <si>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</si>
  <si>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</si>
  <si>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</si>
  <si>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</si>
  <si>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</si>
  <si>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</si>
  <si>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</si>
  <si>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</si>
  <si>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</si>
  <si>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</si>
  <si>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</si>
  <si>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</si>
  <si>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</si>
  <si>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</si>
  <si>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</si>
  <si>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</si>
  <si>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</si>
  <si>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</si>
  <si>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</si>
  <si>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</si>
  <si>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</si>
  <si>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</si>
  <si>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</si>
  <si>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</si>
  <si>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</si>
  <si>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</si>
  <si>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</si>
  <si>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</si>
  <si>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</si>
  <si>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</si>
  <si>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</si>
  <si>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</si>
  <si>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</si>
  <si>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</si>
  <si>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</si>
  <si>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</si>
  <si>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</si>
  <si>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</si>
  <si>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</si>
  <si>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</si>
  <si>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</si>
  <si>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</si>
  <si>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</si>
  <si>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</si>
  <si>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</si>
  <si>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</si>
  <si>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</si>
  <si>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</si>
  <si>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</si>
  <si>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</si>
  <si>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</si>
  <si>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</si>
  <si>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</si>
  <si>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</si>
  <si>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</si>
  <si>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</si>
  <si>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</si>
  <si>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</si>
  <si>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</si>
  <si>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</si>
  <si>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</si>
  <si>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</si>
  <si>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</si>
  <si>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</si>
  <si>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</si>
  <si>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</si>
  <si>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</si>
  <si>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</si>
  <si>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</si>
  <si>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</si>
  <si>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</si>
  <si>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</si>
  <si>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</si>
  <si>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</si>
  <si>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</si>
  <si>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</si>
  <si>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</si>
  <si>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</si>
  <si>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</si>
  <si>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</si>
  <si>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</si>
  <si>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</si>
  <si>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</si>
  <si>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</si>
  <si>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</si>
  <si>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</si>
  <si>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</si>
  <si>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</si>
  <si>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</si>
  <si>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</si>
  <si>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</si>
  <si>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</si>
  <si>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</si>
  <si>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</si>
  <si>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</si>
  <si>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</si>
  <si>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</si>
  <si>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</si>
  <si>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</si>
  <si>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</si>
  <si>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</si>
  <si>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</si>
  <si>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</si>
  <si>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</si>
  <si>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</si>
  <si>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</si>
  <si>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</si>
  <si>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</si>
  <si>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</si>
  <si>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</si>
  <si>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</si>
  <si>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</si>
  <si>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</si>
  <si>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</si>
  <si>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</si>
  <si>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</si>
  <si>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</si>
  <si>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</si>
  <si>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</si>
  <si>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</si>
  <si>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</si>
  <si>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</si>
  <si>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</si>
  <si>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</si>
  <si>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</si>
  <si>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</si>
  <si>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</si>
  <si>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</si>
  <si>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</si>
  <si>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</si>
  <si>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</si>
  <si>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</si>
  <si>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</si>
  <si>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</si>
  <si>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</si>
  <si>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</si>
  <si>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</si>
  <si>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</si>
  <si>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</si>
  <si>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</si>
  <si>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</si>
  <si>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</si>
  <si>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</si>
  <si>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</si>
  <si>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</si>
  <si>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</si>
  <si>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</si>
  <si>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</si>
  <si>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</si>
  <si>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</si>
  <si>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</si>
  <si>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</si>
  <si>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</si>
  <si>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</si>
  <si>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</si>
  <si>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</si>
  <si>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</si>
  <si>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</si>
  <si>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</si>
  <si>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</si>
  <si>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</si>
  <si>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</si>
  <si>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</si>
  <si>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</si>
  <si>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</si>
  <si>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</si>
  <si>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</si>
  <si>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</si>
  <si>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</si>
  <si>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</si>
  <si>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</si>
  <si>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</si>
  <si>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</si>
  <si>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</si>
  <si>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</si>
  <si>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</si>
  <si>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</si>
  <si>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</si>
  <si>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</si>
  <si>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</si>
  <si>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</si>
  <si>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</si>
  <si>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</si>
  <si>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</si>
  <si>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</si>
  <si>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</si>
  <si>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</si>
  <si>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</si>
  <si>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</si>
  <si>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</si>
  <si>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</si>
  <si>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</si>
  <si>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</si>
  <si>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</si>
  <si>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</si>
  <si>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</si>
  <si>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</si>
  <si>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</si>
  <si>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</si>
  <si>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</si>
  <si>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</si>
  <si>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</si>
  <si>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</si>
  <si>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</si>
  <si>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</si>
  <si>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</si>
  <si>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</si>
  <si>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</si>
  <si>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</si>
  <si>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</si>
  <si>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</si>
  <si>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</si>
  <si>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</si>
  <si>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</si>
  <si>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</si>
  <si>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</si>
  <si>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</si>
  <si>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</si>
  <si>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</si>
  <si>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</si>
  <si>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</si>
  <si>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</si>
  <si>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</si>
  <si>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</si>
  <si>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</si>
  <si>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</si>
  <si>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</si>
  <si>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</si>
  <si>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</si>
  <si>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</si>
  <si>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</si>
  <si>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</si>
  <si>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</si>
  <si>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</si>
  <si>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</si>
  <si>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</si>
  <si>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</si>
  <si>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</si>
  <si>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</si>
  <si>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</si>
  <si>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</si>
  <si>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</si>
  <si>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</si>
  <si>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</si>
  <si>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</si>
  <si>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</si>
  <si>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</si>
  <si>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</si>
  <si>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</si>
  <si>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</si>
  <si>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</si>
  <si>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</si>
  <si>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</si>
  <si>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</si>
  <si>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</si>
  <si>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</si>
  <si>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</si>
  <si>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</si>
  <si>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</si>
  <si>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</si>
  <si>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</si>
  <si>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</si>
  <si>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</si>
  <si>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</si>
  <si>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</si>
  <si>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</si>
  <si>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</si>
  <si>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</si>
  <si>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</si>
  <si>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</si>
  <si>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</si>
  <si>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</si>
  <si>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</si>
  <si>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</si>
  <si>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</si>
  <si>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</si>
  <si>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</si>
  <si>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</si>
  <si>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</si>
  <si>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</si>
  <si>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</si>
  <si>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</si>
  <si>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</si>
  <si>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</si>
  <si>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</si>
  <si>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</si>
  <si>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</si>
  <si>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</si>
  <si>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</si>
  <si>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</si>
  <si>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</si>
  <si>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</si>
  <si>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</si>
  <si>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</si>
  <si>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</si>
  <si>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</si>
  <si>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</si>
  <si>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</si>
  <si>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</si>
  <si>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</si>
  <si>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</si>
  <si>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</si>
  <si>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</si>
  <si>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</si>
  <si>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</si>
  <si>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</si>
  <si>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</si>
  <si>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</si>
  <si>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</si>
  <si>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</si>
  <si>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</si>
  <si>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</si>
  <si>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</si>
  <si>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</si>
  <si>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</si>
  <si>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</si>
  <si>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</si>
  <si>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</si>
  <si>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</si>
  <si>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</si>
  <si>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</si>
  <si>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</si>
  <si>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</si>
  <si>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</si>
  <si>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</si>
  <si>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</si>
  <si>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</si>
  <si>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</si>
  <si>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</si>
  <si>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</si>
  <si>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</si>
  <si>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</si>
  <si>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</si>
  <si>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</si>
  <si>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</si>
  <si>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</si>
  <si>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</si>
  <si>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</si>
  <si>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</si>
  <si>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</si>
  <si>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</si>
  <si>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</si>
  <si>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</si>
  <si>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</si>
  <si>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</si>
  <si>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</si>
  <si>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</si>
  <si>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</si>
  <si>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</si>
  <si>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</si>
  <si>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</si>
  <si>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</si>
  <si>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</si>
  <si>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</si>
  <si>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</si>
  <si>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</si>
  <si>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</si>
  <si>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</si>
  <si>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</si>
  <si>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</si>
  <si>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</si>
  <si>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</si>
  <si>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</si>
  <si>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</si>
  <si>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</si>
  <si>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</si>
  <si>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</si>
  <si>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</si>
  <si>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</si>
  <si>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</si>
  <si>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</si>
  <si>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</si>
  <si>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</si>
  <si>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</si>
  <si>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</si>
  <si>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</si>
  <si>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</si>
  <si>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</si>
  <si>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</si>
  <si>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</si>
  <si>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</si>
  <si>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</si>
  <si>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</si>
  <si>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</si>
  <si>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</si>
  <si>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</si>
  <si>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</si>
  <si>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</si>
  <si>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</si>
  <si>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</si>
  <si>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</si>
  <si>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</si>
  <si>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</si>
  <si>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</si>
  <si>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</si>
  <si>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</si>
  <si>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</si>
  <si>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</si>
  <si>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</si>
  <si>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</si>
  <si>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</si>
  <si>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</si>
  <si>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</si>
  <si>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</si>
  <si>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</si>
  <si>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</si>
  <si>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</si>
  <si>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</si>
  <si>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</si>
  <si>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</si>
  <si>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</si>
  <si>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</si>
  <si>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</si>
  <si>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</si>
  <si>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</si>
  <si>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</si>
  <si>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</si>
  <si>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</si>
  <si>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</si>
  <si>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</si>
  <si>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</si>
  <si>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</si>
  <si>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</si>
  <si>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</si>
  <si>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</si>
  <si>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</si>
  <si>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</si>
  <si>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</si>
  <si>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</si>
  <si>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</si>
  <si>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</si>
  <si>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</si>
  <si>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</si>
  <si>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</si>
  <si>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</si>
  <si>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</si>
  <si>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</si>
  <si>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</si>
  <si>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</si>
  <si>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</si>
  <si>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</si>
  <si>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</si>
  <si>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</si>
  <si>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</si>
  <si>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</si>
  <si>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</si>
  <si>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</si>
  <si>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</si>
  <si>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</si>
  <si>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</si>
  <si>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</si>
  <si>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</si>
  <si>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</si>
  <si>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</si>
  <si>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</si>
  <si>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</si>
  <si>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</si>
  <si>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</si>
  <si>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</si>
  <si>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</si>
  <si>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</si>
  <si>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</si>
  <si>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</si>
  <si>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</si>
  <si>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</si>
  <si>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</si>
  <si>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</si>
  <si>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</si>
  <si>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</si>
  <si>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</si>
  <si>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</si>
  <si>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</si>
  <si>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</si>
  <si>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</si>
  <si>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</si>
  <si>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</si>
  <si>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</si>
  <si>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</si>
  <si>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</si>
  <si>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</si>
  <si>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</si>
  <si>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</si>
  <si>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</si>
  <si>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</si>
  <si>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</si>
  <si>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</si>
  <si>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</si>
  <si>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</si>
  <si>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</si>
  <si>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</si>
  <si>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</si>
  <si>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</si>
  <si>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</si>
  <si>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</si>
  <si>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</si>
  <si>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</si>
  <si>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</si>
  <si>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</si>
  <si>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</si>
  <si>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</si>
  <si>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</si>
  <si>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</si>
  <si>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</si>
  <si>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</si>
  <si>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</si>
  <si>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</si>
  <si>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</si>
  <si>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</si>
  <si>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</si>
  <si>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</si>
  <si>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</si>
  <si>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</si>
  <si>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</si>
  <si>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</si>
  <si>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</si>
  <si>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</si>
  <si>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</si>
  <si>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</si>
  <si>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</si>
  <si>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</si>
  <si>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</si>
  <si>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</si>
  <si>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</si>
  <si>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</si>
  <si>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</si>
  <si>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</si>
  <si>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</si>
  <si>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</si>
  <si>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</si>
  <si>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</si>
  <si>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</si>
  <si>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</si>
  <si>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</si>
  <si>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</si>
  <si>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</si>
  <si>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</si>
  <si>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</si>
  <si>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</si>
  <si>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</si>
  <si>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</si>
  <si>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</si>
  <si>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</si>
  <si>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</si>
  <si>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</si>
  <si>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</si>
  <si>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</si>
  <si>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</si>
  <si>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</si>
  <si>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</si>
  <si>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</si>
  <si>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</si>
  <si>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</si>
  <si>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</si>
  <si>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</si>
  <si>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</si>
  <si>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</si>
  <si>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</si>
  <si>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</si>
  <si>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</si>
  <si>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</si>
  <si>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</si>
  <si>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</si>
  <si>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</si>
  <si>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</si>
  <si>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</si>
  <si>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</si>
  <si>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</si>
  <si>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</si>
  <si>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</si>
  <si>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</si>
  <si>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</si>
  <si>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</si>
  <si>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</si>
  <si>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</si>
  <si>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</si>
  <si>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</si>
  <si>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</si>
  <si>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</si>
  <si>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</si>
  <si>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</si>
  <si>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</si>
  <si>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</si>
  <si>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</si>
  <si>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</si>
  <si>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</si>
  <si>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</si>
  <si>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</si>
  <si>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</si>
  <si>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</si>
  <si>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</si>
  <si>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</si>
  <si>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</si>
  <si>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</si>
  <si>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</si>
  <si>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</si>
  <si>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</si>
  <si>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</si>
  <si>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</si>
  <si>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</si>
  <si>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</si>
  <si>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</si>
  <si>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</si>
  <si>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</si>
  <si>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</si>
  <si>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</si>
  <si>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</si>
  <si>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</si>
  <si>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</si>
  <si>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</si>
  <si>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</si>
  <si>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</si>
  <si>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</si>
  <si>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</si>
  <si>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</si>
  <si>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</si>
  <si>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</si>
  <si>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</si>
  <si>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</si>
  <si>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</si>
  <si>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</si>
  <si>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</si>
  <si>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</si>
  <si>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</si>
  <si>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</si>
  <si>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</si>
  <si>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</si>
  <si>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</si>
  <si>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</si>
  <si>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</si>
  <si>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</si>
  <si>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</si>
  <si>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</si>
  <si>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</si>
  <si>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</si>
  <si>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</si>
  <si>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</si>
  <si>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</si>
  <si>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</si>
  <si>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</si>
  <si>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</si>
  <si>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</si>
  <si>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</si>
  <si>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</si>
  <si>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</si>
  <si>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</si>
  <si>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</si>
  <si>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</si>
  <si>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</si>
  <si>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</si>
  <si>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</si>
  <si>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</si>
  <si>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</si>
  <si>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</si>
  <si>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</si>
  <si>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</si>
  <si>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</si>
  <si>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</si>
  <si>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</si>
  <si>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</si>
  <si>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</si>
  <si>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</si>
  <si>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</si>
  <si>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</si>
  <si>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</si>
  <si>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</si>
  <si>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</si>
  <si>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</si>
  <si>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</si>
  <si>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</si>
  <si>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</si>
  <si>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</si>
  <si>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</si>
  <si>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</si>
  <si>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</si>
  <si>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</si>
  <si>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</si>
  <si>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</si>
  <si>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</si>
  <si>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</si>
  <si>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</si>
  <si>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</si>
  <si>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</si>
  <si>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</si>
  <si>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</si>
  <si>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</si>
  <si>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</si>
  <si>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</si>
  <si>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</si>
  <si>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</si>
  <si>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</si>
  <si>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</si>
  <si>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</si>
  <si>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</si>
  <si>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</si>
  <si>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</si>
  <si>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</si>
  <si>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</si>
  <si>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</si>
  <si>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</si>
  <si>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</si>
  <si>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</si>
  <si>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</si>
  <si>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</si>
  <si>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</si>
  <si>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</si>
  <si>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</si>
  <si>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</si>
  <si>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</si>
  <si>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</si>
  <si>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</si>
  <si>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</si>
  <si>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</si>
  <si>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</si>
  <si>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</si>
  <si>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</si>
  <si>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</si>
  <si>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</si>
  <si>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</si>
  <si>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</si>
  <si>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</si>
  <si>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</si>
  <si>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</si>
  <si>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</si>
  <si>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</si>
  <si>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</si>
  <si>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</si>
  <si>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</si>
  <si>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</si>
  <si>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</si>
  <si>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</si>
  <si>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</si>
  <si>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</si>
  <si>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</si>
  <si>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</si>
  <si>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</si>
  <si>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</si>
  <si>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</si>
  <si>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</si>
  <si>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</si>
  <si>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</si>
  <si>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</si>
  <si>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</si>
  <si>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</si>
  <si>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</si>
  <si>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</si>
  <si>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</si>
  <si>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</si>
  <si>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</si>
  <si>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</si>
  <si>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</si>
  <si>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</si>
  <si>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</si>
  <si>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</si>
  <si>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</si>
  <si>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</si>
  <si>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</si>
  <si>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</si>
  <si>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</si>
  <si>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</si>
  <si>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</si>
  <si>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</si>
  <si>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</si>
  <si>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</si>
  <si>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</si>
  <si>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</si>
  <si>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</si>
  <si>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</si>
  <si>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</si>
  <si>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</si>
  <si>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</si>
  <si>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</si>
  <si>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</si>
  <si>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</si>
  <si>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</si>
  <si>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</si>
  <si>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</si>
  <si>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</si>
  <si>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</si>
  <si>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</si>
  <si>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</si>
  <si>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</si>
  <si>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</si>
  <si>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</si>
  <si>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</si>
  <si>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</si>
  <si>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</si>
  <si>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</si>
  <si>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</si>
  <si>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</si>
  <si>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</si>
  <si>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</si>
  <si>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</si>
  <si>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</si>
  <si>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</si>
  <si>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</si>
  <si>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</si>
  <si>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</si>
  <si>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</si>
  <si>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</si>
  <si>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</si>
  <si>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</si>
  <si>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</si>
  <si>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</si>
  <si>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</si>
  <si>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</si>
  <si>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</si>
  <si>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</si>
  <si>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</si>
  <si>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</si>
  <si>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</si>
  <si>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</si>
  <si>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</si>
  <si>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</si>
  <si>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</si>
  <si>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</si>
  <si>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</si>
  <si>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</si>
  <si>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</si>
  <si>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</si>
  <si>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</si>
  <si>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</si>
  <si>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</si>
  <si>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</si>
  <si>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</si>
  <si>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</si>
  <si>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</si>
  <si>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</si>
  <si>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</si>
  <si>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</si>
  <si>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</si>
  <si>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</si>
  <si>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</si>
  <si>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</si>
  <si>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</si>
  <si>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</si>
  <si>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</si>
  <si>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</si>
  <si>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</si>
  <si>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</si>
  <si>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</si>
  <si>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</si>
  <si>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</si>
  <si>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</si>
  <si>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</si>
  <si>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</si>
  <si>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</si>
  <si>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</si>
  <si>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</si>
  <si>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</si>
  <si>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</si>
  <si>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</si>
  <si>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</si>
  <si>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</si>
  <si>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</si>
  <si>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</si>
  <si>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</si>
  <si>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</si>
  <si>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</si>
  <si>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</si>
  <si>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</si>
  <si>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</si>
  <si>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</si>
  <si>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</si>
  <si>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</si>
  <si>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</si>
  <si>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</si>
  <si>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</si>
  <si>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</si>
  <si>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</si>
  <si>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</si>
  <si>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</si>
  <si>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</si>
  <si>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</si>
  <si>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</si>
  <si>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</si>
  <si>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</si>
  <si>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</si>
  <si>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</si>
  <si>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</si>
  <si>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</si>
  <si>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</si>
  <si>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</si>
  <si>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</si>
  <si>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</si>
  <si>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</si>
  <si>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</si>
  <si>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</si>
  <si>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</si>
  <si>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</si>
  <si>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</si>
  <si>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</si>
  <si>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</si>
  <si>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</si>
  <si>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</si>
  <si>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</si>
  <si>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</si>
  <si>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</si>
  <si>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</si>
  <si>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</si>
  <si>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</si>
  <si>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</si>
  <si>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</si>
  <si>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</si>
  <si>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</si>
  <si>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</si>
  <si>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</si>
  <si>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</si>
  <si>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</si>
  <si>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</si>
  <si>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</si>
  <si>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</si>
  <si>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</si>
  <si>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</si>
  <si>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</si>
  <si>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</si>
  <si>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</si>
  <si>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</si>
  <si>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</si>
  <si>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</si>
  <si>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</si>
  <si>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</si>
  <si>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</si>
  <si>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</si>
  <si>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</si>
  <si>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</si>
  <si>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</si>
  <si>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</si>
  <si>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</si>
  <si>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</si>
  <si>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</si>
  <si>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</si>
  <si>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</si>
  <si>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</si>
  <si>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</si>
  <si>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</si>
  <si>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</si>
  <si>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</si>
  <si>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</si>
  <si>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</si>
  <si>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</si>
  <si>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</si>
  <si>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</si>
  <si>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</si>
  <si>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</si>
  <si>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</si>
  <si>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</si>
  <si>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</si>
  <si>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</si>
  <si>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</si>
  <si>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</si>
  <si>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</si>
  <si>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</si>
  <si>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</si>
  <si>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</si>
  <si>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</si>
  <si>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</si>
  <si>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</si>
  <si>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</si>
  <si>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</si>
  <si>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</si>
  <si>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</si>
  <si>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</si>
  <si>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</si>
  <si>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</si>
  <si>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</si>
  <si>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</si>
  <si>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</si>
  <si>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</si>
  <si>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</si>
  <si>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</si>
  <si>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</si>
  <si>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</si>
  <si>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</si>
  <si>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</si>
  <si>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</si>
  <si>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</si>
  <si>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</si>
  <si>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</si>
  <si>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</si>
  <si>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</si>
  <si>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</si>
  <si>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</si>
  <si>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</si>
  <si>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</si>
  <si>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</si>
  <si>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</si>
  <si>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</si>
  <si>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</si>
  <si>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</si>
  <si>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</si>
  <si>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</si>
  <si>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</si>
  <si>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</si>
  <si>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</si>
  <si>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</si>
  <si>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</si>
  <si>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</si>
  <si>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</si>
  <si>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</si>
  <si>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</si>
  <si>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</si>
  <si>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</si>
  <si>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</si>
  <si>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</si>
  <si>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</si>
  <si>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</si>
  <si>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</si>
  <si>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</si>
  <si>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</si>
  <si>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</si>
  <si>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</si>
  <si>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</si>
  <si>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</si>
  <si>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</si>
  <si>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</si>
  <si>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</si>
  <si>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</si>
  <si>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</si>
  <si>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</si>
  <si>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</si>
  <si>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</si>
  <si>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</si>
  <si>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</si>
  <si>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</si>
  <si>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</si>
  <si>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</si>
  <si>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</si>
  <si>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</si>
  <si>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</si>
  <si>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</si>
  <si>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</si>
  <si>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</si>
  <si>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</si>
  <si>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</si>
  <si>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</si>
  <si>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</si>
  <si>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</si>
  <si>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</si>
  <si>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</si>
  <si>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</si>
  <si>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</si>
  <si>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</si>
  <si>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</si>
  <si>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</si>
  <si>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</si>
  <si>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</si>
  <si>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</si>
  <si>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</si>
  <si>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</si>
  <si>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</si>
  <si>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</si>
  <si>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</si>
  <si>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</si>
  <si>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</si>
  <si>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</si>
  <si>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</si>
  <si>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</si>
  <si>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</si>
  <si>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</si>
  <si>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</si>
  <si>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</si>
  <si>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</si>
  <si>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</si>
  <si>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</si>
  <si>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</si>
  <si>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</si>
  <si>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</si>
  <si>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</si>
  <si>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</si>
  <si>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</si>
  <si>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</si>
  <si>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</si>
  <si>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</si>
  <si>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</si>
  <si>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</si>
  <si>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</si>
  <si>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</si>
  <si>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</si>
  <si>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</si>
  <si>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</si>
  <si>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</si>
  <si>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</si>
  <si>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</si>
  <si>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</si>
  <si>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</si>
  <si>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</si>
  <si>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</si>
  <si>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</si>
  <si>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</si>
  <si>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</si>
  <si>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</si>
  <si>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</si>
  <si>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</si>
  <si>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</si>
  <si>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</si>
  <si>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</si>
  <si>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</si>
  <si>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</si>
  <si>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</si>
  <si>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</si>
  <si>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</si>
  <si>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</si>
  <si>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</si>
  <si>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</si>
  <si>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</si>
  <si>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</si>
  <si>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</si>
  <si>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</si>
  <si>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</si>
  <si>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</si>
  <si>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</si>
  <si>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</si>
  <si>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</si>
  <si>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</si>
  <si>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</si>
  <si>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</si>
  <si>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</si>
  <si>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</si>
  <si>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</si>
  <si>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</si>
  <si>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</si>
  <si>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</si>
  <si>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</si>
  <si>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</si>
  <si>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</si>
  <si>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</si>
  <si>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</si>
  <si>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</si>
  <si>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</si>
  <si>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</si>
  <si>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</si>
  <si>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</si>
  <si>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</si>
  <si>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</si>
  <si>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</si>
  <si>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</si>
  <si>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</si>
  <si>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</si>
  <si>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</si>
  <si>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</si>
  <si>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</si>
  <si>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</si>
  <si>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</si>
  <si>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</si>
  <si>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</si>
  <si>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</si>
  <si>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</si>
  <si>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</si>
  <si>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</si>
  <si>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</si>
  <si>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</si>
  <si>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</si>
  <si>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</si>
  <si>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</si>
  <si>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</si>
  <si>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</si>
  <si>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</si>
  <si>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</si>
  <si>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</si>
  <si>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</si>
  <si>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</si>
  <si>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</si>
  <si>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</si>
  <si>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</si>
  <si>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</si>
  <si>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</si>
  <si>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</si>
  <si>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</si>
  <si>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</si>
  <si>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</si>
  <si>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</si>
  <si>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</si>
  <si>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</si>
  <si>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</si>
  <si>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</si>
  <si>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</si>
  <si>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</si>
  <si>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</si>
  <si>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</si>
  <si>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</si>
  <si>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</si>
  <si>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</si>
  <si>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</si>
  <si>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</si>
  <si>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</si>
  <si>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</si>
  <si>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</si>
  <si>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</si>
  <si>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</si>
  <si>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</si>
  <si>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</si>
  <si>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</si>
  <si>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</si>
  <si>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</si>
  <si>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</si>
  <si>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</si>
  <si>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</si>
  <si>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</si>
  <si>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</si>
  <si>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</si>
  <si>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</si>
  <si>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</si>
  <si>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</si>
  <si>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</si>
  <si>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</si>
  <si>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</si>
  <si>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</si>
  <si>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</si>
  <si>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</si>
  <si>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</si>
  <si>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</si>
  <si>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</si>
  <si>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</si>
  <si>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</si>
  <si>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</si>
  <si>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</si>
  <si>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</si>
  <si>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</si>
  <si>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</si>
  <si>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</si>
  <si>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</si>
  <si>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</si>
  <si>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</si>
  <si>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</si>
  <si>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</si>
  <si>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</si>
  <si>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</si>
  <si>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</si>
  <si>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</si>
  <si>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</si>
  <si>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</si>
  <si>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</si>
  <si>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</si>
  <si>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</si>
  <si>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</si>
  <si>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</si>
  <si>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</si>
  <si>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</si>
  <si>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</si>
  <si>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</si>
  <si>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</si>
  <si>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</si>
  <si>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</si>
  <si>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</si>
  <si>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</si>
  <si>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</si>
  <si>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</si>
  <si>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</si>
  <si>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</si>
  <si>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</si>
  <si>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</si>
  <si>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</si>
  <si>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</si>
  <si>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</si>
  <si>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</si>
  <si>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</si>
  <si>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</si>
  <si>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</si>
  <si>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</si>
  <si>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</si>
  <si>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</si>
  <si>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</si>
  <si>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</si>
  <si>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</si>
  <si>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</si>
  <si>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</si>
  <si>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</si>
  <si>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</si>
  <si>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</si>
  <si>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</si>
  <si>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</si>
  <si>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</si>
  <si>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</si>
  <si>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</si>
  <si>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</si>
  <si>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</si>
  <si>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</si>
  <si>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</si>
  <si>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</si>
  <si>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</si>
  <si>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</si>
  <si>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</si>
  <si>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</si>
  <si>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</si>
  <si>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</si>
  <si>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</si>
  <si>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</si>
  <si>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</si>
  <si>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</si>
  <si>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</si>
  <si>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</si>
  <si>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</si>
  <si>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</si>
  <si>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</si>
  <si>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</si>
  <si>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</si>
  <si>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</si>
  <si>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</si>
  <si>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</si>
  <si>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</si>
  <si>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</si>
  <si>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</si>
  <si>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</si>
  <si>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</si>
  <si>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</si>
  <si>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</si>
  <si>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</si>
  <si>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</si>
  <si>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</si>
  <si>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</si>
  <si>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</si>
  <si>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</si>
  <si>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</si>
  <si>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</si>
  <si>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</si>
  <si>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</si>
  <si>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</si>
  <si>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</si>
  <si>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</si>
  <si>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</si>
  <si>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</si>
  <si>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</si>
  <si>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</si>
  <si>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</si>
  <si>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</si>
  <si>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</si>
  <si>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</si>
  <si>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</si>
  <si>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</si>
  <si>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</si>
  <si>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</si>
  <si>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</si>
  <si>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</si>
  <si>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</si>
  <si>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</si>
  <si>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</si>
  <si>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</si>
  <si>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</si>
  <si>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</si>
  <si>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</si>
  <si>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</si>
  <si>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</si>
  <si>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</si>
  <si>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</si>
  <si>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</si>
  <si>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</si>
  <si>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</si>
  <si>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</si>
  <si>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</si>
  <si>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</si>
  <si>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</si>
  <si>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</si>
  <si>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</si>
  <si>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</si>
  <si>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</si>
  <si>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</si>
  <si>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</si>
  <si>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</si>
  <si>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</si>
  <si>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</si>
  <si>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</si>
  <si>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</si>
  <si>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</si>
  <si>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</si>
  <si>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</si>
  <si>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</si>
  <si>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</si>
  <si>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</si>
  <si>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</si>
  <si>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</si>
  <si>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</si>
  <si>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</si>
  <si>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</si>
  <si>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</si>
  <si>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</si>
  <si>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</si>
  <si>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</si>
  <si>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</si>
  <si>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</si>
  <si>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</si>
  <si>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</si>
  <si>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</si>
  <si>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</si>
  <si>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</si>
  <si>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</si>
  <si>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</si>
  <si>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</si>
  <si>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</si>
  <si>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</si>
  <si>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</si>
  <si>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</si>
  <si>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</si>
  <si>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</si>
  <si>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</si>
  <si>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</si>
  <si>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</si>
  <si>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</si>
  <si>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</si>
  <si>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</si>
  <si>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</si>
  <si>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</si>
  <si>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</si>
  <si>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</si>
  <si>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</si>
  <si>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</si>
  <si>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</si>
  <si>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</si>
  <si>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</si>
  <si>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</si>
  <si>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</si>
  <si>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</si>
  <si>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</si>
  <si>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</si>
  <si>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</si>
  <si>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</si>
  <si>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</si>
  <si>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</si>
  <si>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</si>
  <si>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</si>
  <si>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</si>
  <si>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</si>
  <si>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</si>
  <si>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</si>
  <si>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</si>
  <si>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</si>
  <si>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</si>
  <si>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</si>
  <si>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</si>
  <si>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</si>
  <si>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</si>
  <si>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</si>
  <si>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</si>
  <si>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</si>
  <si>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</si>
  <si>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</si>
  <si>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</si>
  <si>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</si>
  <si>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</si>
  <si>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</si>
  <si>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</si>
  <si>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</si>
  <si>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</si>
  <si>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</si>
  <si>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</si>
  <si>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</si>
  <si>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</si>
  <si>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</si>
  <si>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</si>
  <si>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</si>
  <si>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</si>
  <si>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</si>
  <si>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</si>
  <si>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</si>
  <si>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</si>
  <si>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</si>
  <si>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</si>
  <si>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</si>
  <si>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</si>
  <si>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</si>
  <si>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</si>
  <si>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</si>
  <si>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</si>
  <si>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</si>
  <si>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</si>
  <si>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</si>
  <si>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</si>
  <si>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</si>
  <si>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</si>
  <si>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</si>
  <si>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</si>
  <si>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</si>
  <si>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</si>
  <si>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</si>
  <si>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</si>
  <si>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</si>
  <si>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</si>
  <si>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</si>
  <si>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</si>
  <si>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</si>
  <si>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</si>
  <si>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</si>
  <si>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</si>
  <si>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</si>
  <si>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</si>
  <si>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</si>
  <si>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</si>
  <si>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</si>
  <si>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</si>
  <si>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</si>
  <si>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</si>
  <si>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</si>
  <si>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</si>
  <si>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</si>
  <si>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</si>
  <si>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</si>
  <si>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</si>
  <si>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</si>
  <si>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</si>
  <si>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</si>
  <si>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</si>
  <si>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</si>
  <si>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</si>
  <si>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</si>
  <si>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</si>
  <si>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</si>
  <si>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</si>
  <si>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</si>
  <si>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</si>
  <si>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</si>
  <si>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</si>
  <si>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</si>
  <si>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</si>
  <si>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</si>
  <si>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</si>
  <si>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</si>
  <si>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</si>
  <si>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</si>
  <si>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</si>
  <si>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</si>
  <si>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</si>
  <si>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</si>
  <si>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</si>
  <si>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</si>
  <si>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</si>
  <si>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</si>
  <si>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</si>
  <si>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</si>
  <si>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</si>
  <si>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</si>
  <si>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</si>
  <si>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</si>
  <si>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</si>
  <si>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</si>
  <si>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</si>
  <si>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</si>
  <si>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</si>
  <si>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</si>
  <si>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</si>
  <si>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</si>
  <si>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</si>
  <si>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</si>
  <si>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</si>
  <si>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</si>
  <si>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</si>
  <si>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</si>
  <si>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</si>
  <si>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</si>
  <si>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</si>
  <si>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</si>
  <si>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</si>
  <si>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</si>
  <si>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</si>
  <si>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</si>
  <si>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</si>
  <si>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</si>
  <si>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</si>
  <si>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</si>
  <si>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</si>
  <si>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</si>
  <si>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</si>
  <si>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</si>
  <si>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</si>
  <si>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</si>
  <si>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</si>
  <si>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</si>
  <si>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</si>
  <si>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</si>
  <si>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</si>
  <si>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</si>
  <si>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</si>
  <si>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</si>
  <si>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</si>
  <si>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</si>
  <si>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</si>
  <si>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</si>
  <si>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</si>
  <si>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</si>
  <si>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</si>
  <si>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</si>
  <si>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</si>
  <si>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</si>
  <si>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</si>
  <si>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</si>
  <si>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</si>
  <si>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</si>
  <si>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</si>
  <si>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</si>
  <si>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</si>
  <si>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</si>
  <si>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</si>
  <si>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</si>
  <si>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</si>
  <si>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</si>
  <si>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</si>
  <si>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</si>
  <si>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</si>
  <si>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</si>
  <si>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</si>
  <si>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</si>
  <si>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</si>
  <si>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</si>
  <si>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</si>
  <si>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</si>
  <si>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</si>
  <si>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</si>
  <si>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</si>
  <si>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</si>
  <si>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</si>
  <si>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</si>
  <si>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</si>
  <si>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</si>
  <si>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</si>
  <si>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</si>
  <si>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</si>
  <si>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</si>
  <si>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</si>
  <si>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</si>
  <si>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</si>
  <si>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</si>
  <si>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</si>
  <si>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</si>
  <si>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</si>
  <si>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</si>
  <si>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</si>
  <si>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</si>
  <si>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</si>
  <si>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</si>
  <si>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</si>
  <si>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</si>
  <si>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</si>
  <si>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</si>
  <si>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</si>
  <si>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</si>
  <si>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</si>
  <si>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</si>
  <si>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</si>
  <si>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</si>
  <si>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</si>
  <si>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</si>
  <si>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</si>
  <si>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</si>
  <si>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</si>
  <si>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</si>
  <si>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</si>
  <si>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</si>
  <si>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</si>
  <si>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</si>
  <si>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</si>
  <si>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</si>
  <si>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</si>
  <si>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</si>
  <si>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</si>
  <si>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</si>
  <si>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</si>
  <si>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</si>
  <si>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</si>
  <si>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</si>
  <si>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</si>
  <si>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</si>
  <si>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</si>
  <si>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</si>
  <si>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</si>
  <si>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</si>
  <si>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</si>
  <si>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</si>
  <si>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</si>
  <si>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</si>
  <si>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</si>
  <si>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</si>
  <si>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</si>
  <si>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</si>
  <si>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</si>
  <si>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</si>
  <si>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</si>
  <si>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</si>
  <si>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</si>
  <si>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</si>
  <si>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</si>
  <si>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</si>
  <si>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</si>
  <si>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</si>
  <si>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</si>
  <si>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</si>
  <si>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</si>
  <si>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</si>
  <si>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</si>
  <si>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</si>
  <si>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</si>
  <si>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</si>
  <si>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</si>
  <si>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</si>
  <si>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</si>
  <si>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</si>
  <si>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</si>
  <si>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</si>
  <si>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</si>
  <si>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</si>
  <si>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</si>
  <si>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</si>
  <si>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</si>
  <si>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</si>
  <si>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</si>
  <si>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</si>
  <si>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</si>
  <si>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</si>
  <si>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</si>
  <si>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</si>
  <si>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</si>
  <si>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</si>
  <si>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</si>
  <si>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</si>
  <si>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</si>
  <si>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</si>
  <si>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</si>
  <si>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</si>
  <si>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</si>
  <si>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</si>
  <si>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</si>
  <si>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</si>
  <si>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</si>
  <si>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</si>
  <si>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</si>
  <si>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</si>
  <si>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</si>
  <si>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</si>
  <si>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</si>
  <si>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</si>
  <si>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</si>
  <si>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</si>
  <si>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</si>
  <si>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</si>
  <si>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</si>
  <si>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</si>
  <si>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</si>
  <si>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</si>
  <si>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</si>
  <si>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</si>
  <si>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</si>
  <si>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</si>
  <si>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</si>
  <si>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</si>
  <si>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</si>
  <si>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</si>
  <si>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</si>
  <si>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</si>
  <si>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</si>
  <si>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</si>
  <si>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</si>
  <si>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</si>
  <si>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</si>
  <si>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</si>
  <si>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</si>
  <si>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</si>
  <si>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</si>
  <si>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</si>
  <si>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</si>
  <si>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</si>
  <si>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</si>
  <si>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</si>
  <si>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</si>
  <si>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</si>
  <si>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</si>
  <si>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</si>
  <si>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</si>
  <si>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</si>
  <si>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</si>
  <si>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</si>
  <si>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</si>
  <si>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</si>
  <si>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</si>
  <si>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</si>
  <si>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</si>
  <si>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</si>
  <si>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</si>
  <si>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</si>
  <si>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</si>
  <si>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</si>
  <si>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</si>
  <si>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</si>
  <si>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</si>
  <si>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</si>
  <si>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</si>
  <si>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</si>
  <si>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</si>
  <si>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</si>
  <si>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</si>
  <si>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</si>
  <si>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</si>
  <si>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</si>
  <si>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</si>
  <si>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</si>
  <si>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</si>
  <si>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</si>
  <si>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</si>
  <si>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</si>
  <si>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</si>
  <si>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</si>
  <si>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</si>
  <si>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</si>
  <si>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</si>
  <si>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</si>
  <si>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</si>
  <si>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</si>
  <si>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</si>
  <si>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</si>
  <si>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</si>
  <si>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</si>
  <si>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</si>
  <si>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</si>
  <si>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</si>
  <si>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</si>
  <si>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</si>
  <si>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</si>
  <si>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</si>
  <si>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</si>
  <si>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</si>
  <si>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</si>
  <si>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</si>
  <si>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</si>
  <si>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</si>
  <si>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</si>
  <si>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</si>
  <si>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</si>
  <si>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</si>
  <si>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</si>
  <si>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</si>
  <si>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</si>
  <si>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</si>
  <si>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</si>
  <si>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</si>
  <si>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</si>
  <si>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</si>
  <si>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</si>
  <si>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</si>
  <si>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</si>
  <si>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</si>
  <si>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</si>
  <si>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</si>
  <si>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</si>
  <si>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</si>
  <si>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</si>
  <si>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</si>
  <si>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</si>
  <si>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</si>
  <si>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</si>
  <si>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</si>
  <si>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</si>
  <si>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</si>
  <si>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</si>
  <si>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</si>
  <si>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</si>
  <si>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</si>
  <si>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</si>
  <si>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</si>
  <si>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</si>
  <si>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</si>
  <si>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</si>
  <si>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</si>
  <si>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</si>
  <si>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</si>
  <si>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</si>
  <si>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</si>
  <si>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</si>
  <si>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</si>
  <si>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</si>
  <si>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</si>
  <si>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</si>
  <si>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</si>
  <si>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</si>
  <si>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</si>
  <si>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</si>
  <si>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</si>
  <si>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</si>
  <si>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</si>
  <si>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</si>
  <si>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</si>
  <si>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</si>
  <si>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</si>
  <si>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</si>
  <si>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</si>
  <si>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</si>
  <si>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</si>
  <si>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</si>
  <si>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</si>
  <si>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</si>
  <si>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</si>
  <si>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</si>
  <si>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</si>
  <si>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</si>
  <si>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</si>
  <si>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</si>
  <si>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</si>
  <si>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</si>
  <si>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</si>
  <si>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</si>
  <si>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</si>
  <si>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</si>
  <si>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</si>
  <si>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</si>
  <si>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</si>
  <si>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</si>
  <si>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</si>
  <si>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</si>
  <si>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</si>
  <si>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</si>
  <si>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</si>
  <si>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</si>
  <si>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</si>
  <si>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</si>
  <si>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</si>
  <si>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</si>
  <si>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</si>
  <si>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</si>
  <si>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</si>
  <si>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</si>
  <si>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</si>
  <si>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</si>
  <si>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</si>
  <si>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</si>
  <si>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</si>
  <si>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</si>
  <si>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</si>
  <si>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</si>
  <si>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</si>
  <si>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</si>
  <si>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</si>
  <si>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</si>
  <si>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</si>
  <si>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</si>
  <si>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</si>
  <si>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</si>
  <si>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</si>
  <si>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</si>
  <si>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</si>
  <si>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</si>
  <si>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</si>
  <si>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</si>
  <si>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</si>
  <si>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</si>
  <si>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</si>
  <si>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</si>
  <si>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</si>
  <si>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</si>
  <si>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</si>
  <si>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</si>
  <si>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</si>
  <si>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</si>
  <si>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</si>
  <si>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</si>
  <si>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</si>
  <si>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</si>
  <si>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</si>
  <si>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</si>
  <si>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</si>
  <si>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</si>
  <si>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</si>
  <si>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</si>
  <si>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</si>
  <si>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</si>
  <si>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</si>
  <si>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</si>
  <si>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</si>
  <si>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</si>
  <si>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</si>
  <si>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</si>
  <si>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</si>
  <si>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</si>
  <si>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</si>
  <si>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</si>
  <si>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</si>
  <si>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</si>
  <si>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</si>
  <si>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</si>
  <si>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</si>
  <si>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</si>
  <si>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</si>
  <si>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</si>
  <si>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</si>
  <si>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</si>
  <si>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</si>
  <si>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</si>
  <si>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</si>
  <si>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</si>
  <si>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</si>
  <si>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</si>
  <si>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</si>
  <si>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</si>
  <si>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</si>
  <si>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</si>
  <si>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</si>
  <si>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</si>
  <si>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</si>
  <si>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</si>
  <si>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</si>
  <si>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</si>
  <si>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</si>
  <si>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</si>
  <si>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</si>
  <si>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</si>
  <si>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</si>
  <si>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</si>
  <si>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</si>
  <si>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</si>
  <si>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</si>
  <si>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</si>
  <si>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</si>
  <si>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</si>
  <si>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</si>
  <si>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</si>
  <si>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</si>
  <si>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</si>
  <si>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</si>
  <si>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</si>
  <si>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</si>
  <si>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</si>
  <si>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</si>
  <si>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</si>
  <si>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</si>
  <si>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</si>
  <si>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</si>
  <si>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</si>
  <si>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</si>
  <si>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</si>
  <si>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</si>
  <si>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</si>
  <si>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</si>
  <si>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</si>
  <si>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</si>
  <si>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</si>
  <si>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</si>
  <si>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</si>
  <si>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</si>
  <si>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</si>
  <si>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</si>
  <si>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</si>
  <si>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</si>
  <si>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</si>
  <si>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</si>
  <si>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</si>
  <si>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</si>
  <si>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</si>
  <si>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</si>
  <si>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</si>
  <si>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</si>
  <si>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</si>
  <si>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</si>
  <si>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</si>
  <si>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</si>
  <si>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</si>
  <si>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</si>
  <si>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</si>
  <si>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</si>
  <si>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</si>
  <si>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</si>
  <si>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</si>
  <si>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</si>
  <si>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</si>
  <si>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</si>
  <si>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</si>
  <si>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</si>
  <si>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</si>
  <si>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</si>
  <si>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</si>
  <si>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</si>
  <si>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</si>
  <si>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</si>
  <si>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</si>
  <si>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</si>
  <si>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</si>
  <si>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</si>
  <si>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</si>
  <si>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</si>
  <si>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</si>
  <si>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</si>
  <si>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</si>
  <si>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</si>
  <si>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</si>
  <si>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</si>
  <si>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</si>
  <si>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</si>
  <si>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</si>
  <si>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</si>
  <si>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</si>
  <si>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</si>
  <si>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</si>
  <si>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</si>
  <si>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</si>
  <si>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</si>
  <si>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</si>
  <si>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</si>
  <si>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</si>
  <si>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</si>
  <si>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</si>
  <si>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</si>
  <si>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</si>
  <si>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</si>
  <si>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</si>
  <si>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</si>
  <si>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</si>
  <si>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</si>
  <si>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</si>
  <si>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</si>
  <si>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</si>
  <si>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</si>
  <si>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</si>
  <si>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</si>
  <si>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</si>
  <si>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</si>
  <si>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</si>
  <si>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</si>
  <si>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</si>
  <si>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</si>
  <si>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</si>
  <si>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</si>
  <si>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</si>
  <si>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</si>
  <si>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</si>
  <si>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</si>
  <si>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</si>
  <si>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</si>
  <si>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</si>
  <si>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</si>
  <si>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</si>
  <si>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</si>
  <si>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</si>
  <si>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</si>
  <si>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</si>
  <si>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</si>
  <si>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</si>
  <si>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</si>
  <si>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</si>
  <si>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</si>
  <si>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</si>
  <si>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</si>
  <si>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</si>
  <si>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</si>
  <si>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</si>
  <si>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</si>
  <si>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</si>
  <si>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</si>
  <si>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</si>
  <si>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</si>
  <si>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</si>
  <si>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</si>
  <si>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</si>
  <si>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</si>
  <si>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</si>
  <si>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</si>
  <si>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</si>
  <si>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</si>
  <si>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</si>
  <si>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</si>
  <si>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</si>
  <si>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</si>
  <si>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</si>
  <si>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</si>
  <si>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</si>
  <si>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</si>
  <si>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</si>
  <si>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</si>
  <si>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</si>
  <si>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</si>
  <si>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</si>
  <si>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</si>
  <si>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</si>
  <si>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</si>
  <si>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</si>
  <si>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</si>
  <si>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</si>
  <si>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</si>
  <si>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</si>
  <si>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</si>
  <si>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</si>
  <si>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</si>
  <si>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</si>
  <si>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</si>
  <si>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</si>
  <si>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</si>
  <si>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</si>
  <si>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</si>
  <si>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</si>
  <si>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</si>
  <si>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</si>
  <si>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</si>
  <si>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</si>
  <si>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</si>
  <si>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</si>
  <si>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</si>
  <si>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</si>
  <si>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</si>
  <si>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</si>
  <si>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</si>
  <si>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</si>
  <si>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</si>
  <si>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</si>
  <si>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</si>
  <si>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</si>
  <si>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</si>
  <si>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</si>
  <si>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</si>
  <si>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</si>
  <si>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</si>
  <si>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</si>
  <si>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</si>
  <si>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</si>
  <si>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</si>
  <si>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</si>
  <si>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</si>
  <si>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</si>
  <si>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</si>
  <si>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</si>
  <si>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</si>
  <si>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</si>
  <si>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</si>
  <si>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</si>
  <si>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</si>
  <si>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</si>
  <si>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</si>
  <si>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</si>
  <si>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</si>
  <si>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</si>
  <si>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</si>
  <si>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</si>
  <si>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</si>
  <si>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</si>
  <si>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</si>
  <si>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</si>
  <si>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</si>
  <si>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</si>
  <si>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</si>
  <si>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</si>
  <si>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</si>
  <si>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</si>
  <si>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</si>
  <si>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</si>
  <si>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</si>
  <si>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</si>
  <si>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</si>
  <si>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</si>
  <si>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</si>
  <si>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</si>
  <si>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</si>
  <si>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</si>
  <si>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</si>
  <si>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</si>
  <si>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</si>
  <si>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</si>
  <si>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</si>
  <si>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</si>
  <si>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</si>
  <si>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</si>
  <si>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</si>
  <si>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</si>
  <si>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</si>
  <si>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</si>
  <si>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</si>
  <si>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</si>
  <si>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</si>
  <si>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</si>
  <si>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</si>
  <si>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</si>
  <si>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</si>
  <si>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</si>
  <si>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</si>
  <si>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</si>
  <si>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</si>
  <si>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</si>
  <si>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</si>
  <si>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</si>
  <si>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</si>
  <si>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</si>
  <si>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</si>
  <si>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</si>
  <si>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</si>
  <si>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</si>
  <si>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</si>
  <si>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</si>
  <si>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</si>
  <si>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</si>
  <si>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</si>
  <si>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</si>
  <si>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</si>
  <si>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</si>
  <si>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</si>
  <si>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</si>
  <si>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</si>
  <si>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</si>
  <si>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</si>
  <si>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</si>
  <si>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</si>
  <si>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</si>
  <si>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</si>
  <si>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</si>
  <si>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</si>
  <si>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</si>
  <si>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</si>
  <si>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</si>
  <si>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</si>
  <si>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</si>
  <si>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</si>
  <si>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</si>
  <si>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</si>
  <si>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</si>
  <si>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</si>
  <si>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</si>
  <si>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</si>
  <si>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</si>
  <si>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</si>
  <si>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</si>
  <si>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</si>
  <si>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</si>
  <si>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</si>
  <si>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</si>
  <si>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</si>
  <si>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</si>
  <si>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</si>
  <si>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</si>
  <si>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</si>
  <si>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</si>
  <si>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</si>
  <si>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</si>
  <si>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</si>
  <si>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</si>
  <si>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</si>
  <si>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</si>
  <si>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</si>
  <si>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</si>
  <si>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</si>
  <si>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</si>
  <si>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</si>
  <si>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</si>
  <si>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</si>
  <si>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</si>
  <si>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</si>
  <si>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</si>
  <si>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</si>
  <si>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</si>
  <si>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</si>
  <si>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</si>
  <si>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</si>
  <si>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</si>
  <si>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</si>
  <si>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</si>
  <si>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</si>
  <si>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</si>
  <si>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</si>
  <si>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</si>
  <si>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</si>
  <si>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</si>
  <si>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</si>
  <si>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</si>
  <si>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</si>
  <si>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</si>
  <si>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</si>
  <si>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</si>
  <si>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</si>
  <si>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</si>
  <si>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</si>
  <si>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</si>
  <si>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</si>
  <si>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</si>
  <si>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</si>
  <si>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</si>
  <si>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</si>
  <si>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</si>
  <si>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</si>
  <si>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</si>
  <si>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</si>
  <si>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</si>
  <si>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</si>
  <si>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</si>
  <si>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</si>
  <si>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</si>
  <si>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</si>
  <si>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</si>
  <si>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</si>
  <si>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</si>
  <si>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</si>
  <si>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</si>
  <si>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</si>
  <si>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</si>
  <si>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</si>
  <si>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</si>
  <si>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</si>
  <si>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</si>
  <si>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</si>
  <si>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</si>
  <si>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</si>
  <si>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</si>
  <si>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</si>
  <si>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</si>
  <si>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</si>
  <si>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</si>
  <si>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</si>
  <si>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</si>
  <si>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</si>
  <si>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</si>
  <si>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</si>
  <si>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</si>
  <si>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</si>
  <si>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</si>
  <si>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</si>
  <si>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</si>
  <si>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</si>
  <si>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</si>
  <si>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</si>
  <si>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</si>
  <si>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</si>
  <si>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</si>
  <si>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</si>
  <si>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</si>
  <si>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</si>
  <si>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</si>
  <si>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</si>
  <si>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</si>
  <si>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</si>
  <si>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</si>
  <si>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</si>
  <si>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</si>
  <si>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</si>
  <si>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</si>
  <si>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</si>
  <si>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</si>
  <si>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</si>
  <si>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</si>
  <si>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</si>
  <si>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</si>
  <si>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</si>
  <si>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</si>
  <si>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</si>
  <si>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</si>
  <si>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</si>
  <si>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</si>
  <si>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</si>
  <si>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</si>
  <si>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</si>
  <si>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</si>
  <si>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</si>
  <si>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</si>
  <si>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</si>
  <si>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</si>
  <si>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</si>
  <si>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</si>
  <si>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</si>
  <si>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</si>
  <si>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</si>
  <si>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</si>
  <si>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</si>
  <si>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</si>
  <si>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</si>
  <si>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</si>
  <si>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</si>
  <si>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</si>
  <si>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</si>
  <si>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</si>
  <si>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</si>
  <si>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</si>
  <si>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</si>
  <si>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</si>
  <si>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</si>
  <si>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</si>
  <si>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</si>
  <si>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</si>
  <si>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</si>
  <si>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</si>
  <si>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</si>
  <si>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</si>
  <si>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</si>
  <si>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</si>
  <si>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</si>
  <si>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</si>
  <si>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</si>
  <si>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</si>
  <si>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</si>
  <si>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</si>
  <si>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</si>
  <si>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</si>
  <si>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</si>
  <si>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</si>
  <si>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</si>
  <si>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</si>
  <si>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</si>
  <si>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</si>
  <si>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</si>
  <si>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</si>
  <si>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</si>
  <si>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</si>
  <si>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</si>
  <si>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</si>
  <si>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</si>
  <si>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</si>
  <si>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</si>
  <si>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</si>
  <si>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</si>
  <si>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</si>
  <si>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</si>
  <si>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</si>
  <si>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</si>
  <si>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</si>
  <si>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</si>
  <si>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</si>
  <si>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</si>
  <si>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</si>
  <si>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</si>
  <si>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</si>
  <si>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</si>
  <si>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</si>
  <si>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</si>
  <si>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</si>
  <si>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</si>
  <si>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</si>
  <si>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</si>
  <si>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</si>
  <si>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</si>
  <si>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</si>
  <si>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</si>
  <si>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</si>
  <si>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</si>
  <si>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</si>
  <si>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</si>
  <si>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</si>
  <si>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</si>
  <si>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</si>
  <si>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</si>
  <si>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</si>
  <si>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</si>
  <si>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</si>
  <si>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</si>
  <si>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</si>
  <si>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</si>
  <si>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</si>
  <si>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</si>
  <si>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</si>
  <si>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</si>
  <si>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</si>
  <si>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</si>
  <si>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</si>
  <si>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</si>
  <si>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</si>
  <si>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</si>
  <si>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</si>
  <si>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</si>
  <si>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</si>
  <si>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</si>
  <si>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</si>
  <si>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</si>
  <si>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</si>
  <si>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</si>
  <si>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</si>
  <si>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</si>
  <si>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</si>
  <si>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</si>
  <si>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</si>
  <si>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</si>
  <si>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</si>
  <si>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</si>
  <si>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</si>
  <si>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</si>
  <si>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</si>
  <si>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</si>
  <si>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</si>
  <si>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</si>
  <si>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</si>
  <si>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</si>
  <si>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</si>
  <si>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</si>
  <si>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</si>
  <si>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</si>
  <si>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</si>
  <si>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</si>
  <si>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</si>
  <si>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</si>
  <si>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</si>
  <si>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</si>
  <si>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</si>
  <si>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</si>
  <si>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</si>
  <si>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</si>
  <si>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</si>
  <si>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</si>
  <si>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</si>
  <si>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</si>
  <si>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</si>
  <si>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</si>
  <si>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</si>
  <si>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</si>
  <si>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</si>
  <si>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</si>
  <si>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</si>
  <si>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</si>
  <si>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</si>
  <si>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</si>
  <si>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</si>
  <si>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</si>
  <si>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</si>
  <si>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</si>
  <si>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</si>
  <si>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</si>
  <si>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</si>
  <si>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</si>
  <si>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</si>
  <si>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</si>
  <si>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</si>
  <si>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</si>
  <si>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</si>
  <si>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</si>
  <si>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</si>
  <si>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</si>
  <si>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</si>
  <si>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</si>
  <si>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</si>
  <si>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</si>
  <si>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</si>
  <si>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</si>
  <si>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</si>
  <si>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</si>
  <si>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</si>
  <si>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</si>
  <si>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</si>
  <si>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</si>
  <si>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</si>
  <si>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</si>
  <si>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</si>
  <si>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</si>
  <si>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</si>
  <si>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</si>
  <si>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</si>
  <si>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</si>
  <si>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</si>
  <si>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</si>
  <si>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</si>
  <si>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</si>
  <si>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</si>
  <si>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</si>
  <si>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</si>
  <si>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</si>
  <si>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</si>
  <si>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</si>
  <si>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</si>
  <si>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</si>
  <si>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</si>
  <si>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</si>
  <si>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</si>
  <si>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</si>
  <si>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</si>
  <si>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</si>
  <si>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</si>
  <si>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</si>
  <si>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</si>
  <si>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</si>
  <si>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</si>
  <si>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</si>
  <si>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</si>
  <si>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</si>
  <si>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</si>
  <si>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</si>
  <si>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</si>
  <si>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</si>
  <si>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</si>
  <si>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</si>
  <si>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</si>
  <si>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</si>
  <si>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</si>
  <si>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</si>
  <si>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</si>
  <si>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</si>
  <si>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</si>
  <si>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</si>
  <si>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</si>
  <si>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</si>
  <si>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</si>
  <si>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</si>
  <si>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</si>
  <si>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</si>
  <si>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</si>
  <si>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</si>
  <si>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</si>
  <si>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</si>
  <si>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</si>
  <si>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</si>
  <si>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</si>
  <si>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</si>
  <si>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</si>
  <si>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</si>
  <si>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</si>
  <si>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</si>
  <si>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</si>
  <si>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</si>
  <si>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</si>
  <si>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</si>
  <si>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</si>
  <si>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</si>
  <si>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</si>
  <si>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</si>
  <si>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</si>
  <si>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</si>
  <si>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</si>
  <si>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</si>
  <si>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</si>
  <si>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</si>
  <si>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</si>
  <si>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</si>
  <si>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</si>
  <si>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</si>
  <si>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</si>
  <si>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</si>
  <si>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</si>
  <si>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</si>
  <si>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</si>
  <si>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</si>
  <si>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</si>
  <si>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</si>
  <si>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</si>
  <si>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</si>
  <si>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</si>
  <si>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</si>
  <si>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</si>
  <si>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</si>
  <si>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</si>
  <si>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</si>
  <si>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</si>
  <si>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</si>
  <si>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</si>
  <si>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</si>
  <si>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</si>
  <si>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</si>
  <si>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</si>
  <si>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</si>
  <si>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</si>
  <si>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</si>
  <si>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</si>
  <si>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</si>
  <si>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</si>
  <si>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</si>
  <si>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</si>
  <si>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</si>
  <si>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</si>
  <si>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</si>
  <si>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</si>
  <si>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</si>
  <si>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</si>
  <si>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</si>
  <si>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</si>
  <si>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</si>
  <si>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</si>
  <si>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</si>
  <si>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</si>
  <si>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</si>
  <si>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</si>
  <si>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</si>
  <si>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</si>
  <si>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</si>
  <si>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</si>
  <si>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</si>
  <si>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</si>
  <si>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</si>
  <si>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</si>
  <si>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</si>
  <si>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</si>
  <si>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</si>
  <si>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</si>
  <si>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</si>
  <si>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</si>
  <si>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</si>
  <si>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</si>
  <si>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</si>
  <si>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</si>
  <si>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</si>
  <si>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</si>
  <si>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</si>
  <si>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</si>
  <si>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</si>
  <si>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</si>
  <si>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</si>
  <si>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</si>
  <si>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</si>
  <si>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</si>
  <si>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</si>
  <si>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</si>
  <si>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</si>
  <si>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</si>
  <si>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</si>
  <si>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</si>
  <si>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</si>
  <si>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</si>
  <si>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</si>
  <si>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</si>
  <si>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</si>
  <si>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</si>
  <si>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</si>
  <si>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</si>
  <si>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</si>
  <si>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</si>
  <si>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</si>
  <si>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</si>
  <si>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</si>
  <si>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</si>
  <si>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</si>
  <si>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</si>
  <si>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</si>
  <si>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</si>
  <si>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</si>
  <si>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</si>
  <si>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</si>
  <si>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</si>
  <si>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</si>
  <si>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</si>
  <si>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</si>
  <si>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</si>
  <si>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</si>
  <si>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</si>
  <si>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</si>
  <si>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</si>
  <si>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</si>
  <si>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</si>
  <si>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</si>
  <si>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</si>
  <si>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</si>
  <si>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</si>
  <si>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</si>
  <si>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</si>
  <si>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</si>
  <si>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</si>
  <si>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</si>
  <si>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</si>
  <si>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</si>
  <si>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</si>
  <si>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</si>
  <si>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</si>
  <si>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</si>
  <si>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</si>
  <si>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</si>
  <si>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</si>
  <si>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</si>
  <si>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</si>
  <si>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</si>
  <si>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</si>
  <si>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</si>
  <si>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</si>
  <si>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</si>
  <si>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</si>
  <si>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</si>
  <si>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</si>
  <si>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</si>
  <si>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</si>
  <si>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</si>
  <si>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</si>
  <si>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</si>
  <si>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</si>
  <si>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</si>
  <si>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</si>
  <si>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</si>
  <si>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</si>
  <si>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</si>
  <si>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</si>
  <si>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</si>
  <si>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</si>
  <si>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</si>
  <si>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</si>
  <si>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</si>
  <si>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</si>
  <si>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</si>
  <si>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</si>
  <si>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</si>
  <si>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</si>
  <si>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</si>
  <si>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</si>
  <si>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</si>
  <si>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</si>
  <si>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</si>
  <si>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</si>
  <si>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</si>
  <si>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</si>
  <si>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</si>
  <si>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</si>
  <si>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</si>
  <si>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</si>
  <si>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</si>
  <si>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</si>
  <si>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</si>
  <si>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</si>
  <si>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</si>
  <si>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</si>
  <si>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</si>
  <si>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</si>
  <si>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</si>
  <si>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</si>
  <si>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</si>
  <si>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</si>
  <si>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</si>
  <si>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</si>
  <si>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</si>
  <si>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</si>
  <si>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</si>
  <si>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</si>
  <si>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</si>
  <si>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</si>
  <si>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</si>
  <si>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</si>
  <si>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</si>
  <si>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</si>
  <si>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</si>
  <si>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</si>
  <si>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</si>
  <si>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</si>
  <si>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</si>
  <si>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</si>
  <si>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</si>
  <si>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</si>
  <si>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</si>
  <si>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</si>
  <si>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</si>
  <si>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</si>
  <si>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</si>
  <si>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</si>
  <si>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</si>
  <si>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</si>
  <si>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</si>
  <si>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</si>
  <si>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</si>
  <si>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</si>
  <si>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</si>
  <si>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</si>
  <si>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</si>
  <si>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</si>
  <si>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</si>
  <si>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</si>
  <si>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</si>
  <si>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</si>
  <si>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</si>
  <si>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</si>
  <si>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</si>
  <si>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</si>
  <si>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</si>
  <si>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</si>
  <si>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</si>
  <si>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</si>
  <si>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</si>
  <si>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</si>
  <si>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</si>
  <si>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</si>
  <si>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</si>
  <si>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</si>
  <si>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</si>
  <si>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</si>
  <si>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</si>
  <si>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</si>
  <si>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</si>
  <si>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</si>
  <si>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</si>
  <si>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</si>
  <si>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</si>
  <si>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</si>
  <si>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</si>
  <si>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</si>
  <si>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</si>
  <si>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</si>
  <si>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</si>
  <si>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</si>
  <si>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</si>
  <si>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</si>
  <si>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</si>
  <si>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</si>
  <si>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</si>
  <si>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</si>
  <si>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</si>
  <si>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</si>
  <si>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</si>
  <si>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</si>
  <si>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</si>
  <si>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</si>
  <si>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</si>
  <si>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</si>
  <si>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</si>
  <si>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</si>
  <si>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</si>
  <si>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</si>
  <si>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</si>
  <si>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</si>
  <si>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</si>
  <si>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</si>
  <si>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</si>
  <si>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</si>
  <si>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</si>
  <si>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</si>
  <si>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</si>
  <si>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</si>
  <si>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</si>
  <si>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</si>
  <si>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</si>
  <si>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</si>
  <si>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</si>
  <si>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</si>
  <si>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</si>
  <si>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</si>
  <si>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</si>
  <si>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</si>
  <si>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</si>
  <si>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</si>
  <si>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</si>
  <si>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</si>
  <si>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</si>
  <si>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</si>
  <si>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</si>
  <si>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</si>
  <si>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</si>
  <si>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</si>
  <si>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</si>
  <si>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</si>
  <si>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</si>
  <si>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</si>
  <si>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</si>
  <si>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</si>
  <si>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</si>
  <si>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</si>
  <si>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</si>
  <si>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</si>
  <si>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</si>
  <si>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</si>
  <si>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</si>
  <si>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</si>
  <si>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</si>
  <si>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</si>
  <si>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</si>
  <si>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</si>
  <si>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</si>
  <si>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</si>
  <si>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</si>
  <si>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</si>
  <si>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</si>
  <si>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</si>
  <si>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</si>
  <si>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</si>
  <si>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</si>
  <si>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</si>
  <si>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</si>
  <si>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</si>
  <si>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</si>
  <si>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</si>
  <si>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</si>
  <si>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</si>
  <si>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</si>
  <si>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</si>
  <si>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</si>
  <si>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</si>
  <si>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</si>
  <si>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</si>
  <si>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</si>
  <si>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</si>
  <si>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</si>
  <si>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</si>
  <si>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</si>
  <si>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</si>
  <si>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</si>
  <si>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</si>
  <si>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</si>
  <si>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</si>
  <si>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</si>
  <si>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</si>
  <si>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</si>
  <si>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</si>
  <si>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</si>
  <si>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</si>
  <si>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</si>
  <si>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</si>
  <si>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</si>
  <si>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</si>
  <si>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</si>
  <si>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</si>
  <si>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</si>
  <si>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</si>
  <si>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</si>
  <si>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</si>
  <si>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</si>
  <si>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</si>
  <si>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</si>
  <si>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</si>
  <si>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</si>
  <si>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</si>
  <si>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</si>
  <si>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</si>
  <si>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</si>
  <si>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</si>
  <si>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</si>
  <si>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</si>
  <si>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</si>
  <si>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</si>
  <si>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</si>
  <si>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</si>
  <si>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</si>
  <si>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</si>
  <si>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</si>
  <si>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</si>
  <si>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</si>
  <si>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</si>
  <si>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</si>
  <si>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</si>
  <si>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</si>
  <si>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</si>
  <si>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</si>
  <si>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</si>
  <si>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</si>
  <si>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</si>
  <si>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</si>
  <si>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</si>
  <si>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</si>
  <si>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</si>
  <si>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</si>
  <si>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</si>
  <si>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</si>
  <si>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</si>
  <si>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</si>
  <si>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</si>
  <si>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</si>
  <si>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</si>
  <si>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</si>
  <si>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</si>
  <si>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</si>
  <si>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</si>
  <si>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</si>
  <si>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</si>
  <si>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</si>
  <si>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</si>
  <si>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</si>
  <si>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</si>
  <si>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</si>
  <si>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</si>
  <si>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</si>
  <si>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</si>
  <si>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</si>
  <si>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</si>
  <si>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</si>
  <si>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</si>
  <si>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</si>
  <si>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</si>
  <si>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</si>
  <si>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</si>
  <si>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</si>
  <si>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</si>
  <si>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</si>
  <si>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</si>
  <si>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</si>
  <si>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</si>
  <si>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</si>
  <si>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</si>
  <si>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</si>
  <si>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</si>
  <si>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</si>
  <si>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</si>
  <si>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</si>
  <si>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</si>
  <si>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</si>
  <si>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</si>
  <si>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</si>
  <si>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</si>
  <si>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</si>
  <si>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</si>
  <si>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</si>
  <si>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</si>
  <si>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</si>
  <si>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</si>
  <si>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</si>
  <si>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</si>
  <si>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</si>
  <si>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</si>
  <si>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</si>
  <si>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</si>
  <si>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</si>
  <si>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</si>
  <si>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</si>
  <si>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</si>
  <si>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</si>
  <si>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</si>
  <si>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</si>
  <si>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</si>
  <si>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</si>
  <si>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</si>
  <si>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</si>
  <si>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</si>
  <si>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</si>
  <si>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</si>
  <si>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</si>
  <si>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</si>
  <si>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</si>
  <si>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</si>
  <si>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</si>
  <si>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</si>
  <si>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</si>
  <si>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</si>
  <si>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</si>
  <si>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</si>
  <si>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</si>
  <si>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</si>
  <si>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</si>
  <si>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</si>
  <si>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</si>
  <si>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</si>
  <si>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</si>
  <si>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</si>
  <si>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</si>
  <si>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</si>
  <si>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</si>
  <si>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</si>
  <si>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</si>
  <si>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</si>
  <si>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</si>
  <si>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</si>
  <si>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</si>
  <si>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</si>
  <si>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</si>
  <si>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</si>
  <si>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</si>
  <si>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</si>
  <si>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</si>
  <si>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</si>
  <si>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</si>
  <si>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</si>
  <si>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</si>
  <si>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</si>
  <si>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</si>
  <si>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</si>
  <si>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</si>
  <si>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</si>
  <si>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</si>
  <si>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</si>
  <si>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</si>
  <si>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</si>
  <si>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</si>
  <si>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</si>
  <si>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</si>
  <si>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</si>
  <si>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</si>
  <si>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</si>
  <si>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</si>
  <si>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</si>
  <si>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</si>
  <si>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</si>
  <si>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</si>
  <si>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</si>
  <si>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</si>
  <si>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</si>
  <si>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</si>
  <si>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</si>
  <si>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</si>
  <si>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</si>
  <si>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</si>
  <si>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</si>
  <si>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</si>
  <si>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</si>
  <si>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</si>
  <si>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</si>
  <si>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</si>
  <si>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</si>
  <si>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</si>
  <si>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</si>
  <si>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</si>
  <si>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</si>
  <si>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</si>
  <si>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</si>
  <si>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</si>
  <si>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</si>
  <si>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</si>
  <si>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</si>
  <si>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</si>
  <si>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</si>
  <si>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</si>
  <si>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</si>
  <si>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</si>
  <si>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</si>
  <si>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</si>
  <si>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</si>
  <si>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</si>
  <si>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</si>
  <si>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</si>
  <si>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</si>
  <si>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</si>
  <si>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</si>
  <si>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</si>
  <si>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</si>
  <si>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</si>
  <si>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</si>
  <si>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</si>
  <si>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</si>
  <si>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</si>
  <si>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</si>
  <si>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</si>
  <si>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</si>
  <si>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</si>
  <si>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</si>
  <si>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</si>
  <si>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</si>
  <si>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</si>
  <si>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</si>
  <si>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</si>
  <si>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</si>
  <si>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</si>
  <si>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</si>
  <si>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</si>
  <si>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</si>
  <si>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</si>
  <si>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</si>
  <si>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</si>
  <si>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</si>
  <si>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</si>
  <si>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</si>
  <si>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</si>
  <si>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</si>
  <si>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</si>
  <si>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</si>
  <si>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</si>
  <si>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</si>
  <si>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</si>
  <si>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</si>
  <si>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</si>
  <si>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</si>
  <si>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</si>
  <si>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</si>
  <si>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</si>
  <si>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</si>
  <si>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</si>
  <si>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</si>
  <si>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</si>
  <si>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</si>
  <si>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</si>
  <si>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</si>
  <si>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</si>
  <si>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</si>
  <si>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</si>
  <si>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</si>
  <si>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</si>
  <si>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</si>
  <si>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</si>
  <si>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</si>
  <si>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</si>
  <si>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</si>
  <si>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</si>
  <si>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</si>
  <si>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</si>
  <si>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</si>
  <si>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</si>
  <si>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</si>
  <si>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</si>
  <si>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</si>
  <si>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</si>
  <si>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</si>
  <si>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</si>
  <si>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</si>
  <si>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</si>
  <si>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</si>
  <si>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</si>
  <si>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</si>
  <si>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</si>
  <si>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</si>
  <si>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</si>
  <si>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</si>
  <si>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</si>
  <si>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</si>
  <si>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</si>
  <si>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</si>
  <si>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</si>
  <si>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</si>
  <si>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</si>
  <si>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</si>
  <si>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</si>
  <si>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</si>
  <si>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</si>
  <si>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</si>
  <si>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</si>
  <si>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</si>
  <si>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</si>
  <si>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</si>
  <si>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</si>
  <si>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</si>
  <si>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</si>
  <si>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</si>
  <si>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</si>
  <si>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</si>
  <si>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</si>
  <si>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</si>
  <si>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</si>
  <si>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</si>
  <si>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</si>
  <si>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</si>
  <si>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</si>
  <si>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</si>
  <si>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</si>
  <si>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</si>
  <si>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</si>
  <si>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</si>
  <si>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</si>
  <si>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</si>
  <si>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</si>
  <si>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</si>
  <si>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</si>
  <si>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</si>
  <si>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</si>
  <si>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</si>
  <si>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</si>
  <si>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</si>
  <si>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</si>
  <si>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</si>
  <si>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</si>
  <si>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</si>
  <si>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</si>
  <si>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</si>
  <si>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</si>
  <si>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</si>
  <si>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</si>
  <si>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</si>
  <si>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</si>
  <si>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</si>
  <si>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</si>
  <si>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</si>
  <si>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</si>
  <si>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</si>
  <si>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</si>
  <si>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</si>
  <si>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</si>
  <si>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</si>
  <si>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</si>
  <si>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</si>
  <si>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</si>
  <si>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</si>
  <si>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</si>
  <si>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</si>
  <si>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</si>
  <si>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</si>
  <si>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</si>
  <si>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</si>
  <si>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</si>
  <si>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</si>
  <si>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</si>
  <si>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</si>
  <si>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</si>
  <si>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</si>
  <si>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</si>
  <si>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</si>
  <si>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</si>
  <si>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</si>
  <si>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</si>
  <si>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</si>
  <si>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</si>
  <si>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</si>
  <si>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</si>
  <si>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</si>
  <si>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</si>
  <si>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</si>
  <si>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</si>
  <si>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</si>
  <si>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</si>
  <si>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</si>
  <si>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</si>
  <si>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</si>
  <si>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</si>
  <si>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</si>
  <si>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</si>
  <si>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</si>
  <si>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</si>
  <si>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</si>
  <si>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</si>
  <si>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</si>
  <si>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</si>
  <si>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</si>
  <si>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</si>
  <si>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</si>
  <si>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</si>
  <si>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</si>
  <si>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</si>
  <si>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</si>
  <si>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</si>
  <si>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</si>
  <si>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</si>
  <si>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</si>
  <si>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</si>
  <si>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</si>
  <si>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</si>
  <si>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</si>
  <si>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</si>
  <si>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</si>
  <si>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</si>
  <si>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</si>
  <si>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</si>
  <si>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</si>
  <si>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</si>
  <si>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</si>
  <si>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</si>
  <si>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</si>
  <si>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</si>
  <si>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</si>
  <si>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</si>
  <si>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</si>
  <si>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</si>
  <si>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</si>
  <si>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</si>
  <si>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</si>
  <si>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</si>
  <si>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</si>
  <si>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</si>
  <si>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</si>
  <si>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</si>
  <si>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</si>
  <si>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</si>
  <si>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</si>
  <si>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</si>
  <si>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</si>
  <si>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</si>
  <si>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</si>
  <si>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</si>
  <si>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</si>
  <si>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</si>
  <si>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</si>
  <si>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</si>
  <si>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</si>
  <si>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</si>
  <si>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</si>
  <si>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</si>
  <si>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</si>
  <si>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</si>
  <si>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</si>
  <si>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</si>
  <si>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</si>
  <si>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</si>
  <si>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</si>
  <si>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</si>
  <si>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</si>
  <si>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</si>
  <si>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</si>
  <si>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</si>
  <si>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</si>
  <si>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</si>
  <si>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</si>
  <si>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</si>
  <si>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</si>
  <si>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</si>
  <si>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</si>
  <si>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</si>
  <si>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</si>
  <si>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</si>
  <si>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</si>
  <si>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</si>
  <si>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</si>
  <si>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</si>
  <si>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</si>
  <si>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</si>
  <si>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</si>
  <si>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</si>
  <si>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</si>
  <si>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</si>
  <si>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</si>
  <si>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</si>
  <si>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</si>
  <si>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</si>
  <si>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</si>
  <si>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</si>
  <si>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</si>
  <si>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</si>
  <si>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</si>
  <si>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</si>
  <si>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</si>
  <si>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</si>
  <si>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</si>
  <si>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</si>
  <si>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</si>
  <si>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</si>
  <si>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</si>
  <si>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</si>
  <si>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</si>
  <si>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</si>
  <si>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</si>
  <si>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</si>
  <si>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</si>
  <si>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</si>
  <si>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</si>
  <si>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</si>
  <si>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</si>
  <si>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</si>
  <si>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</si>
  <si>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</si>
  <si>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</si>
  <si>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</si>
  <si>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</si>
  <si>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</si>
  <si>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</si>
  <si>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</si>
  <si>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</si>
  <si>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</si>
  <si>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</si>
  <si>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</si>
  <si>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</si>
  <si>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</si>
  <si>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</si>
  <si>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</si>
  <si>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</si>
  <si>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</si>
  <si>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</si>
  <si>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</si>
  <si>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</si>
  <si>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</si>
  <si>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</si>
  <si>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</si>
  <si>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</si>
  <si>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</si>
  <si>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</si>
  <si>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</si>
  <si>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</si>
  <si>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</si>
  <si>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</si>
  <si>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</si>
  <si>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</si>
  <si>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</si>
  <si>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</si>
  <si>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</si>
  <si>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</si>
  <si>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</si>
  <si>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</si>
  <si>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</si>
  <si>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</si>
  <si>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</si>
  <si>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</si>
  <si>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</si>
  <si>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</si>
  <si>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</si>
  <si>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</si>
  <si>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</si>
  <si>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</si>
  <si>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</si>
  <si>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</si>
  <si>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</si>
  <si>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</si>
  <si>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</si>
  <si>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</si>
  <si>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</si>
  <si>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</si>
  <si>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</si>
  <si>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</si>
  <si>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</si>
  <si>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</si>
  <si>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</si>
  <si>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</si>
  <si>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</si>
  <si>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</si>
  <si>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</si>
  <si>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</si>
  <si>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</si>
  <si>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</si>
  <si>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</si>
  <si>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</si>
  <si>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</si>
  <si>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</si>
  <si>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</si>
  <si>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</si>
  <si>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</si>
  <si>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</si>
  <si>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</si>
  <si>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</si>
  <si>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</si>
  <si>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</si>
  <si>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</si>
  <si>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</si>
  <si>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</si>
  <si>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</si>
  <si>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</si>
  <si>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</si>
  <si>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</si>
  <si>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</si>
  <si>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</si>
  <si>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</si>
  <si>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</si>
  <si>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</si>
  <si>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</si>
  <si>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</si>
  <si>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</si>
  <si>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</si>
  <si>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</si>
  <si>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</si>
  <si>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</si>
  <si>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</si>
  <si>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</si>
  <si>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</si>
  <si>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</si>
  <si>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</si>
  <si>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</si>
  <si>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</si>
  <si>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</si>
  <si>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</si>
  <si>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</si>
  <si>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</si>
  <si>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</si>
  <si>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</si>
  <si>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</si>
  <si>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</si>
  <si>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</si>
  <si>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</si>
  <si>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</si>
  <si>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</si>
  <si>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</si>
  <si>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</si>
  <si>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</si>
  <si>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</si>
  <si>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</si>
  <si>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</si>
  <si>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</si>
  <si>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</si>
  <si>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</si>
  <si>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</si>
  <si>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</si>
  <si>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</si>
  <si>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</si>
  <si>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</si>
  <si>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</si>
  <si>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</si>
  <si>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</si>
  <si>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</si>
  <si>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</si>
  <si>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</si>
  <si>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</si>
  <si>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</si>
  <si>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</si>
  <si>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</si>
  <si>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</si>
  <si>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</si>
  <si>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</si>
  <si>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</si>
  <si>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</si>
  <si>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</si>
  <si>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</si>
  <si>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</si>
  <si>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</si>
  <si>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</si>
  <si>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</si>
  <si>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</si>
  <si>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</si>
  <si>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</si>
  <si>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</si>
  <si>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</si>
  <si>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</si>
  <si>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</si>
  <si>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</si>
  <si>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</si>
  <si>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</si>
  <si>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</si>
  <si>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</si>
  <si>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</si>
  <si>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</si>
  <si>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</si>
  <si>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</si>
  <si>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</si>
  <si>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</si>
  <si>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</si>
  <si>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</si>
  <si>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</si>
  <si>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</si>
  <si>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</si>
  <si>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</si>
  <si>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</si>
  <si>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</si>
  <si>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</si>
  <si>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</si>
  <si>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</si>
  <si>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</si>
  <si>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</si>
  <si>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</si>
  <si>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</si>
  <si>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</si>
  <si>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</si>
  <si>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</si>
  <si>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</si>
  <si>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</si>
  <si>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</si>
  <si>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</si>
  <si>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</si>
  <si>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</si>
  <si>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</si>
  <si>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</si>
  <si>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</si>
  <si>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</si>
  <si>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</si>
  <si>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</si>
  <si>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</si>
  <si>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</si>
  <si>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</si>
  <si>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</si>
  <si>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</si>
  <si>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</si>
  <si>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</si>
  <si>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</si>
  <si>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</si>
  <si>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</si>
  <si>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</si>
  <si>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</si>
  <si>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</si>
  <si>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</si>
  <si>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</si>
  <si>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</si>
  <si>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</si>
  <si>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</si>
  <si>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</si>
  <si>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</si>
  <si>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</si>
  <si>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</si>
  <si>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</si>
  <si>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</si>
  <si>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</si>
  <si>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</si>
  <si>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</si>
  <si>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</si>
  <si>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</si>
  <si>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</si>
  <si>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</si>
  <si>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</si>
  <si>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</si>
  <si>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</si>
  <si>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</si>
  <si>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</si>
  <si>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</si>
  <si>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</si>
  <si>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</si>
  <si>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</si>
  <si>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</si>
  <si>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</si>
  <si>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</si>
  <si>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</si>
  <si>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</si>
  <si>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</si>
  <si>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</si>
  <si>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</si>
  <si>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</si>
  <si>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</si>
  <si>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</si>
  <si>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</si>
  <si>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</si>
  <si>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</si>
  <si>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</si>
  <si>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</si>
  <si>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</si>
  <si>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</si>
  <si>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</si>
  <si>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</si>
  <si>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</si>
  <si>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</si>
  <si>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</si>
  <si>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</si>
  <si>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</si>
  <si>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</si>
  <si>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</si>
  <si>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</si>
  <si>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</si>
  <si>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</si>
  <si>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</si>
  <si>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</si>
  <si>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</si>
  <si>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</si>
  <si>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</si>
  <si>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</si>
  <si>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</si>
  <si>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</si>
  <si>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</si>
  <si>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</si>
  <si>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</si>
  <si>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</si>
  <si>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</si>
  <si>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</si>
  <si>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</si>
  <si>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</si>
  <si>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</si>
  <si>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</si>
  <si>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</si>
  <si>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</si>
  <si>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</si>
  <si>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</si>
  <si>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</si>
  <si>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</si>
  <si>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</si>
  <si>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</si>
  <si>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</si>
  <si>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</si>
  <si>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</si>
  <si>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</si>
  <si>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</si>
  <si>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</si>
  <si>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</si>
  <si>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</si>
  <si>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</si>
  <si>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</si>
  <si>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</si>
  <si>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</si>
  <si>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</si>
  <si>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</si>
  <si>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</si>
  <si>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</si>
  <si>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</si>
  <si>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</si>
  <si>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</si>
  <si>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</si>
  <si>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</si>
  <si>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</si>
  <si>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</si>
  <si>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</si>
  <si>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</si>
  <si>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</si>
  <si>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</si>
  <si>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</si>
  <si>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</si>
  <si>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</si>
  <si>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</si>
  <si>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</si>
  <si>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</si>
  <si>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</si>
  <si>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</si>
  <si>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</si>
  <si>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</si>
  <si>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</si>
  <si>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</si>
  <si>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</si>
  <si>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</si>
  <si>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</si>
  <si>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</si>
  <si>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</si>
  <si>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</si>
  <si>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</si>
  <si>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</si>
  <si>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</si>
  <si>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</si>
  <si>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</si>
  <si>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</si>
  <si>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</si>
  <si>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</si>
  <si>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</si>
  <si>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</si>
  <si>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</si>
  <si>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</si>
  <si>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</si>
  <si>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</si>
  <si>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</si>
  <si>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</si>
  <si>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</si>
  <si>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</si>
  <si>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</si>
  <si>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</si>
  <si>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</si>
  <si>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</si>
  <si>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</si>
  <si>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</si>
  <si>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</si>
  <si>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</si>
  <si>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</si>
  <si>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</si>
  <si>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</si>
  <si>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</si>
  <si>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</si>
  <si>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</si>
  <si>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</si>
  <si>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</si>
  <si>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</si>
  <si>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</si>
  <si>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</si>
  <si>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</si>
  <si>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</si>
  <si>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</si>
  <si>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</si>
  <si>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</si>
  <si>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</si>
  <si>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</si>
  <si>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</si>
  <si>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</si>
  <si>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</si>
  <si>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</si>
  <si>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</si>
  <si>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</si>
  <si>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</si>
  <si>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</si>
  <si>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</si>
  <si>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</si>
  <si>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</si>
  <si>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</si>
  <si>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</si>
  <si>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</si>
  <si>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</si>
  <si>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</si>
  <si>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</si>
  <si>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</si>
  <si>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</si>
  <si>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</si>
  <si>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</si>
  <si>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</si>
  <si>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</si>
  <si>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</si>
  <si>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</si>
  <si>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</si>
  <si>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</si>
  <si>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</si>
  <si>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</si>
  <si>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</si>
  <si>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</si>
  <si>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</si>
  <si>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</si>
  <si>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</si>
  <si>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</si>
  <si>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</si>
  <si>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</si>
  <si>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</si>
  <si>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</si>
  <si>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</si>
  <si>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</si>
  <si>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</si>
  <si>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</si>
  <si>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</si>
  <si>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</si>
  <si>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</si>
  <si>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</si>
  <si>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</si>
  <si>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</si>
  <si>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</si>
  <si>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</si>
  <si>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</si>
  <si>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</si>
  <si>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</si>
  <si>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</si>
  <si>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</si>
  <si>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</si>
  <si>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</si>
  <si>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</si>
  <si>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</si>
  <si>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</si>
  <si>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</si>
  <si>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</si>
  <si>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</si>
  <si>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</si>
  <si>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</si>
  <si>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</si>
  <si>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</si>
  <si>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</si>
  <si>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</si>
  <si>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</si>
  <si>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</si>
  <si>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</si>
  <si>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</si>
  <si>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</si>
  <si>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</si>
  <si>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</si>
  <si>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</si>
  <si>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</si>
  <si>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</si>
  <si>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</si>
  <si>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</si>
  <si>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</si>
  <si>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</si>
  <si>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</si>
  <si>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</si>
  <si>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</si>
  <si>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</si>
  <si>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</si>
  <si>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</si>
  <si>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</si>
  <si>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</si>
  <si>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</si>
  <si>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</si>
  <si>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</si>
  <si>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</si>
  <si>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</si>
  <si>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</si>
  <si>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</si>
  <si>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</si>
  <si>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</si>
  <si>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</si>
  <si>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</si>
  <si>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</si>
  <si>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</si>
  <si>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</si>
  <si>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</si>
  <si>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</si>
  <si>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</si>
  <si>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</si>
  <si>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</si>
  <si>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</si>
  <si>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</si>
  <si>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</si>
  <si>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</si>
  <si>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</si>
  <si>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</si>
  <si>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</si>
  <si>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</si>
  <si>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</si>
  <si>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</si>
  <si>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</si>
  <si>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</si>
  <si>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</si>
  <si>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</si>
  <si>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</si>
  <si>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</si>
  <si>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</si>
  <si>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</si>
  <si>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</si>
  <si>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</si>
  <si>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</si>
  <si>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</si>
  <si>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</si>
  <si>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</si>
  <si>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</si>
  <si>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</si>
  <si>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</si>
  <si>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</si>
  <si>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</si>
  <si>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</si>
  <si>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</si>
  <si>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</si>
  <si>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</si>
  <si>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</si>
  <si>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</si>
  <si>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</si>
  <si>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</si>
  <si>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</si>
  <si>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</si>
  <si>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</si>
  <si>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</si>
  <si>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</si>
  <si>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</si>
  <si>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</si>
  <si>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</si>
  <si>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</si>
  <si>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</si>
  <si>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</si>
  <si>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</si>
  <si>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</si>
  <si>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</si>
  <si>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</si>
  <si>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</si>
  <si>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</si>
  <si>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</si>
  <si>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</si>
  <si>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</si>
  <si>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</si>
  <si>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</si>
  <si>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</si>
  <si>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</si>
  <si>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</si>
  <si>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</si>
  <si>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</si>
  <si>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</si>
  <si>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</si>
  <si>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</si>
  <si>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</si>
  <si>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</si>
  <si>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</si>
  <si>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</si>
  <si>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</si>
  <si>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</si>
  <si>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</si>
  <si>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</si>
  <si>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</si>
  <si>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</si>
  <si>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</si>
  <si>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</si>
  <si>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</si>
  <si>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</si>
  <si>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</si>
  <si>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</si>
  <si>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</si>
  <si>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</si>
  <si>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</si>
  <si>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</si>
  <si>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</si>
  <si>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</si>
  <si>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</si>
  <si>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</si>
  <si>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</si>
  <si>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</si>
  <si>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</si>
  <si>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</si>
  <si>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</si>
  <si>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</si>
  <si>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</si>
  <si>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</si>
  <si>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</si>
  <si>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</si>
  <si>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</si>
  <si>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</si>
  <si>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</si>
  <si>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</si>
  <si>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</si>
  <si>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</si>
  <si>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</si>
  <si>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</si>
  <si>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</si>
  <si>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</si>
  <si>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</si>
  <si>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</si>
  <si>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</si>
  <si>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</si>
  <si>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</si>
  <si>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</si>
  <si>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</si>
  <si>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</si>
  <si>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</si>
  <si>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</si>
  <si>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</si>
  <si>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</si>
  <si>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</si>
  <si>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</si>
  <si>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</si>
  <si>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</si>
  <si>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</si>
  <si>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</si>
  <si>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</si>
  <si>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</si>
  <si>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</si>
  <si>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</si>
  <si>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</si>
  <si>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</si>
  <si>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</si>
  <si>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</si>
  <si>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</si>
  <si>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</si>
  <si>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</si>
  <si>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</si>
  <si>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</si>
  <si>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</si>
  <si>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</si>
  <si>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</si>
  <si>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</si>
  <si>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</si>
  <si>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</si>
  <si>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</si>
  <si>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</si>
  <si>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</si>
  <si>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</si>
  <si>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</si>
  <si>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</si>
  <si>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</si>
  <si>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</si>
  <si>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</si>
  <si>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</si>
  <si>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</si>
  <si>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</si>
  <si>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</si>
  <si>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</si>
  <si>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</si>
  <si>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</si>
  <si>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</si>
  <si>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</si>
  <si>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</si>
  <si>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</si>
  <si>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</si>
  <si>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</si>
  <si>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</si>
  <si>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</si>
  <si>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</si>
  <si>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</si>
  <si>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</si>
  <si>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</si>
  <si>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</si>
  <si>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</si>
  <si>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</si>
  <si>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</si>
  <si>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</si>
  <si>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</si>
  <si>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</si>
  <si>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</si>
  <si>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</si>
  <si>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</si>
  <si>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</si>
  <si>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</si>
  <si>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</si>
  <si>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</si>
  <si>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</si>
  <si>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</si>
  <si>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</si>
  <si>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</si>
  <si>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</si>
  <si>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</si>
  <si>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</si>
  <si>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</si>
  <si>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</si>
  <si>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</si>
  <si>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</si>
  <si>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</si>
  <si>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</si>
  <si>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</si>
  <si>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</si>
  <si>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</si>
  <si>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</si>
  <si>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</si>
  <si>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</si>
  <si>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</si>
  <si>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</si>
  <si>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</si>
  <si>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</si>
  <si>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</si>
  <si>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</si>
  <si>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</si>
  <si>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</si>
  <si>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</si>
  <si>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</si>
  <si>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</si>
  <si>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</si>
  <si>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</si>
  <si>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</si>
  <si>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</si>
  <si>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</si>
  <si>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</si>
  <si>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</si>
  <si>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</si>
  <si>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</si>
  <si>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</si>
  <si>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</si>
  <si>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</si>
  <si>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</si>
  <si>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</si>
  <si>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</si>
  <si>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</si>
  <si>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</si>
  <si>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</si>
  <si>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</si>
  <si>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</si>
  <si>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</si>
  <si>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</si>
  <si>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</si>
  <si>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</si>
  <si>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</si>
  <si>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</si>
  <si>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</si>
  <si>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</si>
  <si>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</si>
  <si>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</si>
  <si>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</si>
  <si>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</si>
  <si>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</si>
  <si>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</si>
  <si>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</si>
  <si>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</si>
  <si>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</si>
  <si>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</si>
  <si>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</si>
  <si>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</si>
  <si>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</si>
  <si>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</si>
  <si>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</si>
  <si>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</si>
  <si>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</si>
  <si>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</si>
  <si>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</si>
  <si>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</si>
  <si>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</si>
  <si>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</si>
  <si>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</si>
  <si>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</si>
  <si>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</si>
  <si>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</si>
  <si>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</si>
  <si>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</si>
  <si>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</si>
  <si>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</si>
  <si>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</si>
  <si>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</si>
  <si>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</si>
  <si>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</si>
  <si>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</si>
  <si>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</si>
  <si>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</si>
  <si>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</si>
  <si>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</si>
  <si>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</si>
  <si>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</si>
  <si>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</si>
  <si>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</si>
  <si>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</si>
  <si>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</si>
  <si>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</si>
  <si>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</si>
  <si>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</si>
  <si>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</si>
  <si>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</si>
  <si>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</si>
  <si>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</si>
  <si>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</si>
  <si>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</si>
  <si>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</si>
  <si>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</si>
  <si>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</si>
  <si>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</si>
  <si>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</si>
  <si>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</si>
  <si>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</si>
  <si>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</si>
  <si>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</si>
  <si>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</si>
  <si>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</si>
  <si>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</si>
  <si>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</si>
  <si>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</si>
  <si>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</si>
  <si>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</si>
  <si>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</si>
  <si>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</si>
  <si>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</si>
  <si>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</si>
  <si>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</si>
  <si>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</si>
  <si>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</si>
  <si>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</si>
  <si>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</si>
  <si>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</si>
  <si>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</si>
  <si>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</si>
  <si>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</si>
  <si>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</si>
  <si>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</si>
  <si>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</si>
  <si>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</si>
  <si>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</si>
  <si>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</si>
  <si>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</si>
  <si>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</si>
  <si>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</si>
  <si>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</si>
  <si>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</si>
  <si>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</si>
  <si>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</si>
  <si>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</si>
  <si>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</si>
  <si>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</si>
  <si>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</si>
  <si>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</si>
  <si>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</si>
  <si>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</si>
  <si>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</si>
  <si>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</si>
  <si>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</si>
  <si>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</si>
  <si>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</si>
  <si>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</si>
  <si>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</si>
  <si>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</si>
  <si>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</si>
  <si>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</si>
  <si>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</si>
  <si>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</si>
  <si>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</si>
  <si>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</si>
  <si>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</si>
  <si>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</si>
  <si>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</si>
  <si>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</si>
  <si>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</si>
  <si>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</si>
  <si>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</si>
  <si>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</si>
  <si>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</si>
  <si>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</si>
  <si>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</si>
  <si>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</si>
  <si>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</si>
  <si>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</si>
  <si>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</si>
  <si>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</si>
  <si>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</si>
  <si>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</si>
  <si>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</si>
  <si>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</si>
  <si>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</si>
  <si>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</si>
  <si>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</si>
  <si>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</si>
  <si>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</si>
  <si>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</si>
  <si>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</si>
  <si>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</si>
  <si>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</si>
  <si>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</si>
  <si>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</si>
  <si>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</si>
  <si>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</si>
  <si>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</si>
  <si>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</si>
  <si>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</si>
  <si>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</si>
  <si>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</si>
  <si>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</si>
  <si>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</si>
  <si>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</si>
  <si>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</si>
  <si>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</si>
  <si>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</si>
  <si>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</si>
  <si>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</si>
  <si>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</si>
  <si>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</si>
  <si>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</si>
  <si>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</si>
  <si>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</si>
  <si>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</si>
  <si>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</si>
  <si>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</si>
  <si>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</si>
  <si>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</si>
  <si>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</si>
  <si>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</si>
  <si>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</si>
  <si>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</si>
  <si>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</si>
  <si>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</si>
  <si>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</si>
  <si>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</si>
  <si>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</si>
  <si>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</si>
  <si>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</si>
  <si>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</si>
  <si>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</si>
  <si>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</si>
  <si>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</si>
  <si>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</si>
  <si>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</si>
  <si>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</si>
  <si>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</si>
  <si>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</si>
  <si>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</si>
  <si>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</si>
  <si>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</si>
  <si>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</si>
  <si>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</si>
  <si>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</si>
  <si>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</si>
  <si>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</si>
  <si>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</si>
  <si>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</si>
  <si>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</si>
  <si>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</si>
  <si>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</si>
  <si>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</si>
  <si>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</si>
  <si>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</si>
  <si>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</si>
  <si>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</si>
  <si>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</si>
  <si>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</si>
  <si>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</si>
  <si>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</si>
  <si>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</si>
  <si>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</si>
  <si>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</si>
  <si>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</si>
  <si>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</si>
  <si>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</si>
  <si>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</si>
  <si>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</si>
  <si>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</si>
  <si>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</si>
  <si>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</si>
  <si>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</si>
  <si>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</si>
  <si>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</si>
  <si>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</si>
  <si>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</si>
  <si>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</si>
  <si>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</si>
  <si>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</si>
  <si>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</si>
  <si>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</si>
  <si>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</si>
  <si>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</si>
  <si>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</si>
  <si>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</si>
  <si>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</si>
  <si>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</si>
  <si>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</si>
  <si>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</si>
  <si>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</si>
  <si>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</si>
  <si>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</si>
  <si>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</si>
  <si>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</si>
  <si>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</si>
  <si>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</si>
  <si>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</si>
  <si>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</si>
  <si>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</si>
  <si>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</si>
  <si>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</si>
  <si>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</si>
  <si>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</si>
  <si>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</si>
  <si>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</si>
  <si>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</si>
  <si>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</si>
  <si>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</si>
  <si>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</si>
  <si>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</si>
  <si>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</si>
  <si>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</si>
  <si>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</si>
  <si>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</si>
  <si>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</si>
  <si>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</si>
  <si>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</si>
  <si>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</si>
  <si>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</si>
  <si>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</si>
  <si>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</si>
  <si>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</si>
  <si>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</si>
  <si>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</si>
  <si>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</si>
  <si>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</si>
  <si>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</si>
  <si>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</si>
  <si>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</si>
  <si>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</si>
  <si>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</si>
  <si>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</si>
  <si>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</si>
  <si>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</si>
  <si>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</si>
  <si>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</si>
  <si>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</si>
  <si>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</si>
  <si>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</si>
  <si>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</si>
  <si>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</si>
  <si>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</si>
  <si>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</si>
  <si>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</si>
  <si>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</si>
  <si>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</si>
  <si>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</si>
  <si>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</si>
  <si>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</si>
  <si>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</si>
  <si>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</si>
  <si>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</si>
  <si>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</si>
  <si>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</si>
  <si>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</si>
  <si>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</si>
  <si>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</si>
  <si>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</si>
  <si>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</si>
  <si>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</si>
  <si>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</si>
  <si>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</si>
  <si>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</si>
  <si>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</si>
  <si>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</si>
  <si>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</si>
  <si>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</si>
  <si>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</si>
  <si>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</si>
  <si>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</si>
  <si>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</si>
  <si>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</si>
  <si>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</si>
  <si>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</si>
  <si>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</si>
  <si>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</si>
  <si>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</si>
  <si>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</si>
  <si>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</si>
  <si>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</si>
  <si>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</si>
  <si>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</si>
  <si>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</si>
  <si>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</si>
  <si>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</si>
  <si>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</si>
  <si>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</si>
  <si>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</si>
  <si>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</si>
  <si>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</si>
  <si>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</si>
  <si>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</si>
  <si>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</si>
  <si>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</si>
  <si>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</si>
  <si>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</si>
  <si>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</si>
  <si>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</si>
  <si>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</si>
  <si>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</si>
  <si>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</si>
  <si>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</si>
  <si>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</si>
  <si>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</si>
  <si>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</si>
  <si>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</si>
  <si>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</si>
  <si>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</si>
  <si>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</si>
  <si>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</si>
  <si>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</si>
  <si>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</si>
  <si>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</si>
  <si>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</si>
  <si>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</si>
  <si>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</si>
  <si>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</si>
  <si>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</si>
  <si>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</si>
  <si>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</si>
  <si>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</si>
  <si>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</si>
  <si>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</si>
  <si>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</si>
  <si>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</si>
  <si>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</si>
  <si>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</si>
  <si>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</si>
  <si>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</si>
  <si>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</si>
  <si>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</si>
  <si>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</si>
  <si>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</si>
  <si>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</si>
  <si>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</si>
  <si>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</si>
  <si>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</si>
  <si>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</si>
  <si>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</si>
  <si>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</si>
  <si>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</si>
  <si>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</si>
  <si>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</si>
  <si>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</si>
  <si>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</si>
  <si>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</si>
  <si>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</si>
  <si>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</si>
  <si>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</si>
  <si>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</si>
  <si>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</si>
  <si>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</si>
  <si>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</si>
  <si>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</si>
  <si>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</si>
  <si>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</si>
  <si>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</si>
  <si>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</si>
  <si>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</si>
  <si>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</si>
  <si>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</si>
  <si>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</si>
  <si>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</si>
  <si>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</si>
  <si>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</si>
  <si>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</si>
  <si>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</si>
  <si>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</si>
  <si>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</si>
  <si>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</si>
  <si>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</si>
  <si>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</si>
  <si>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</si>
  <si>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</si>
  <si>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</si>
  <si>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</si>
  <si>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</si>
  <si>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</si>
  <si>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</si>
  <si>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</si>
  <si>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</si>
  <si>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</si>
  <si>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</si>
  <si>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</si>
  <si>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</si>
  <si>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</si>
  <si>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</si>
  <si>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</si>
  <si>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</si>
  <si>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</si>
  <si>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</si>
  <si>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</si>
  <si>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</si>
  <si>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</si>
  <si>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</si>
  <si>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</si>
  <si>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</si>
  <si>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</si>
  <si>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</si>
  <si>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</si>
  <si>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</si>
  <si>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</si>
  <si>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</si>
  <si>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</si>
  <si>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</si>
  <si>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</si>
  <si>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</si>
  <si>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</si>
  <si>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</si>
  <si>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</si>
  <si>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</si>
  <si>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</si>
  <si>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</si>
  <si>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</si>
  <si>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</si>
  <si>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</si>
  <si>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</si>
  <si>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</si>
  <si>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</si>
  <si>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</si>
  <si>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</si>
  <si>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</si>
  <si>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</si>
  <si>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</si>
  <si>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</si>
  <si>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</si>
  <si>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</si>
  <si>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</si>
  <si>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</si>
  <si>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</si>
  <si>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</si>
  <si>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</si>
  <si>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</si>
  <si>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</si>
  <si>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</si>
  <si>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</si>
  <si>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</si>
  <si>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</si>
  <si>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</si>
  <si>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</si>
  <si>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</si>
  <si>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</si>
  <si>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</si>
  <si>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</si>
  <si>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</si>
  <si>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</si>
  <si>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</si>
  <si>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</si>
  <si>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</si>
  <si>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</si>
  <si>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</si>
  <si>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</si>
  <si>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</si>
  <si>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</si>
  <si>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</si>
  <si>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</si>
  <si>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</si>
  <si>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</si>
  <si>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</si>
  <si>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</si>
  <si>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</si>
  <si>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</si>
  <si>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</si>
  <si>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</si>
  <si>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</si>
  <si>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</si>
  <si>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</si>
  <si>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</si>
  <si>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</si>
  <si>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</si>
  <si>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</si>
  <si>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</si>
  <si>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</si>
  <si>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</si>
  <si>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</si>
  <si>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</si>
  <si>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</si>
  <si>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</si>
  <si>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</si>
  <si>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</si>
  <si>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</si>
  <si>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</si>
  <si>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</si>
  <si>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</si>
  <si>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</si>
  <si>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</si>
  <si>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</si>
  <si>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</si>
  <si>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</si>
  <si>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</si>
  <si>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</si>
  <si>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</si>
  <si>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</si>
  <si>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</si>
  <si>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</si>
  <si>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</si>
  <si>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</si>
  <si>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</si>
  <si>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</si>
  <si>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</si>
  <si>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</si>
  <si>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</si>
  <si>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</si>
  <si>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</si>
  <si>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</si>
  <si>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</si>
  <si>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</si>
  <si>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</si>
  <si>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</si>
  <si>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</si>
  <si>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</si>
  <si>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</si>
  <si>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</si>
  <si>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</si>
  <si>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</si>
  <si>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</si>
  <si>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</si>
  <si>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</si>
  <si>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</si>
  <si>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</si>
  <si>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</si>
  <si>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</si>
  <si>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</si>
  <si>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</si>
  <si>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</si>
  <si>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</si>
  <si>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</si>
  <si>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</si>
  <si>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</si>
  <si>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</si>
  <si>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</si>
  <si>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</si>
  <si>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</si>
  <si>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</si>
  <si>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</si>
  <si>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</si>
  <si>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</si>
  <si>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</si>
  <si>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</si>
  <si>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</si>
  <si>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</si>
  <si>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</si>
  <si>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</si>
  <si>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</si>
  <si>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</si>
  <si>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</si>
  <si>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</si>
  <si>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</si>
  <si>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</si>
  <si>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</si>
  <si>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</si>
  <si>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</si>
  <si>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</si>
  <si>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</si>
  <si>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</si>
  <si>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</si>
  <si>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</si>
  <si>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</si>
  <si>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</si>
  <si>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</si>
  <si>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</si>
  <si>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</si>
  <si>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</si>
  <si>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</si>
  <si>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</si>
  <si>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</si>
  <si>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</si>
  <si>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</si>
  <si>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</si>
  <si>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</si>
  <si>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</si>
  <si>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</si>
  <si>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</si>
  <si>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</si>
  <si>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</si>
  <si>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</si>
  <si>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</si>
  <si>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</si>
  <si>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</si>
  <si>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</si>
  <si>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</si>
  <si>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</si>
  <si>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</si>
  <si>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</si>
  <si>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</si>
  <si>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</si>
  <si>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</si>
  <si>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</si>
  <si>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</si>
  <si>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</si>
  <si>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</si>
  <si>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</si>
  <si>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</si>
  <si>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</si>
  <si>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</si>
  <si>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</si>
  <si>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</si>
  <si>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</si>
  <si>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</si>
  <si>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</si>
  <si>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</si>
  <si>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</si>
  <si>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</si>
  <si>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</si>
  <si>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</si>
  <si>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</si>
  <si>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</si>
  <si>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</si>
  <si>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</si>
  <si>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</si>
  <si>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</si>
  <si>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</si>
  <si>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</si>
  <si>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</si>
  <si>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</si>
  <si>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</si>
  <si>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</si>
  <si>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</si>
  <si>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</si>
  <si>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</si>
  <si>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</si>
  <si>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</si>
  <si>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</si>
  <si>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</si>
  <si>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</si>
  <si>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</si>
  <si>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</si>
  <si>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</si>
  <si>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</si>
  <si>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</si>
  <si>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</si>
  <si>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</si>
  <si>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</si>
  <si>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</si>
  <si>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</si>
  <si>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</si>
  <si>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</si>
  <si>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</si>
  <si>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</si>
  <si>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</si>
  <si>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</si>
  <si>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</si>
  <si>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</si>
  <si>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</si>
  <si>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</si>
  <si>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</si>
  <si>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</si>
  <si>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</si>
  <si>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</si>
  <si>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</si>
  <si>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</si>
  <si>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</si>
  <si>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</si>
  <si>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</si>
  <si>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</si>
  <si>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</si>
  <si>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</si>
  <si>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</si>
  <si>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</si>
  <si>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</si>
  <si>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</si>
  <si>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</si>
  <si>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</si>
  <si>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</si>
  <si>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</si>
  <si>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</si>
  <si>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</si>
  <si>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</si>
  <si>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</si>
  <si>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</si>
  <si>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</si>
  <si>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</si>
  <si>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</si>
  <si>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</si>
  <si>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</si>
  <si>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</si>
  <si>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</si>
  <si>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</si>
  <si>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</si>
  <si>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</si>
  <si>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</si>
  <si>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</si>
  <si>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</si>
  <si>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</si>
  <si>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</si>
  <si>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</si>
  <si>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</si>
  <si>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</si>
  <si>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</si>
  <si>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</si>
  <si>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</si>
  <si>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</si>
  <si>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</si>
  <si>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</si>
  <si>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</si>
  <si>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</si>
  <si>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</si>
  <si>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</si>
  <si>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</si>
  <si>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</si>
  <si>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</si>
  <si>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</si>
  <si>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</si>
  <si>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</si>
  <si>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</si>
  <si>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</si>
  <si>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</si>
  <si>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</si>
  <si>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</si>
  <si>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</si>
  <si>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</si>
  <si>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</si>
  <si>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</si>
  <si>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</si>
  <si>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</si>
  <si>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</si>
  <si>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</si>
  <si>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</si>
  <si>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</si>
  <si>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</si>
  <si>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</si>
  <si>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</si>
  <si>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</si>
  <si>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</si>
  <si>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</si>
  <si>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</si>
  <si>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</si>
  <si>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</si>
  <si>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</si>
  <si>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</si>
  <si>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</si>
  <si>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</si>
  <si>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</si>
  <si>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</si>
  <si>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</si>
  <si>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</si>
  <si>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</si>
  <si>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</si>
  <si>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</si>
  <si>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</si>
  <si>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</si>
  <si>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</si>
  <si>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</si>
  <si>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</si>
  <si>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</si>
  <si>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</si>
  <si>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</si>
  <si>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</si>
  <si>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</si>
  <si>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</si>
  <si>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</si>
  <si>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</si>
  <si>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</si>
  <si>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</si>
  <si>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</si>
  <si>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</si>
  <si>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</si>
  <si>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</si>
  <si>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</si>
  <si>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</si>
  <si>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</si>
  <si>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</si>
  <si>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</si>
  <si>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</si>
  <si>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</si>
  <si>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</si>
  <si>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</si>
  <si>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</si>
  <si>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</si>
  <si>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</si>
  <si>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</si>
  <si>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</si>
  <si>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</si>
  <si>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</si>
  <si>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</si>
  <si>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</si>
  <si>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</si>
  <si>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</si>
  <si>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</si>
  <si>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</si>
  <si>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</si>
  <si>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</si>
  <si>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</si>
  <si>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</si>
  <si>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</si>
  <si>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</si>
  <si>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</si>
  <si>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</si>
  <si>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</si>
  <si>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</si>
  <si>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</si>
  <si>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</si>
  <si>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</si>
  <si>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</si>
  <si>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</si>
  <si>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</si>
  <si>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</si>
  <si>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</si>
  <si>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</si>
  <si>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</si>
  <si>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</si>
  <si>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</si>
  <si>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</si>
  <si>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</si>
  <si>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</si>
  <si>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</si>
  <si>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</si>
  <si>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</si>
  <si>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</si>
  <si>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</si>
  <si>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</si>
  <si>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</si>
  <si>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</si>
  <si>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</si>
  <si>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</si>
  <si>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</si>
  <si>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</si>
  <si>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</si>
  <si>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</si>
  <si>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</si>
  <si>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</si>
  <si>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</si>
  <si>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</si>
  <si>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</si>
  <si>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</si>
  <si>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</si>
  <si>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</si>
  <si>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</si>
  <si>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</si>
  <si>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</si>
  <si>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</si>
  <si>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</si>
  <si>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</si>
  <si>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</si>
  <si>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</si>
  <si>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</si>
  <si>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</si>
  <si>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</si>
  <si>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</si>
  <si>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</si>
  <si>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</si>
  <si>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</si>
  <si>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</si>
  <si>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</si>
  <si>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</si>
  <si>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</si>
  <si>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</si>
  <si>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</si>
  <si>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</si>
  <si>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</si>
  <si>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</si>
  <si>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</si>
  <si>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</si>
  <si>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</si>
  <si>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</si>
  <si>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</si>
  <si>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</si>
  <si>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</si>
  <si>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</si>
  <si>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</si>
  <si>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</si>
  <si>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</si>
  <si>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</si>
  <si>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</si>
  <si>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</si>
  <si>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</si>
  <si>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</si>
  <si>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</si>
  <si>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</si>
  <si>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</si>
  <si>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</si>
  <si>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</si>
  <si>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</si>
  <si>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</si>
  <si>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</si>
  <si>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</si>
  <si>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</si>
  <si>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</si>
  <si>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</si>
  <si>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</si>
  <si>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</si>
  <si>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</si>
  <si>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</si>
  <si>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</si>
  <si>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</si>
  <si>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</si>
  <si>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</si>
  <si>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</si>
  <si>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</si>
  <si>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</si>
  <si>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</si>
  <si>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</si>
  <si>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</si>
  <si>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</si>
  <si>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</si>
  <si>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</si>
  <si>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</si>
  <si>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</si>
  <si>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</si>
  <si>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</si>
  <si>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</si>
  <si>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</si>
  <si>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</si>
  <si>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</si>
  <si>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</si>
  <si>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</si>
  <si>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</si>
  <si>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</si>
  <si>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</si>
  <si>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</si>
  <si>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</si>
  <si>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</si>
  <si>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</si>
  <si>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</si>
  <si>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</si>
  <si>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</si>
  <si>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</si>
  <si>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</si>
  <si>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</si>
  <si>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</si>
  <si>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</si>
  <si>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</si>
  <si>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</si>
  <si>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</si>
  <si>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</si>
  <si>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</si>
  <si>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</si>
  <si>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</si>
  <si>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</si>
  <si>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</si>
  <si>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</si>
  <si>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</si>
  <si>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</si>
  <si>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</si>
  <si>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</si>
  <si>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</si>
  <si>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</si>
  <si>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</si>
  <si>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</si>
  <si>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</si>
  <si>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</si>
  <si>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</si>
  <si>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</si>
  <si>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</si>
  <si>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</si>
  <si>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</si>
  <si>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</si>
  <si>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</si>
  <si>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</si>
  <si>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</si>
  <si>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</si>
  <si>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</si>
  <si>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</si>
  <si>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</si>
  <si>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</si>
  <si>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</si>
  <si>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</si>
  <si>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</si>
  <si>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</si>
  <si>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</si>
  <si>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</si>
  <si>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</si>
  <si>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</si>
  <si>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</si>
  <si>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</si>
  <si>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</si>
  <si>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</si>
  <si>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</si>
  <si>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</si>
  <si>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</si>
  <si>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</si>
  <si>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</si>
  <si>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</si>
  <si>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</si>
  <si>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</si>
  <si>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</si>
  <si>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</si>
  <si>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</si>
  <si>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</si>
  <si>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</si>
  <si>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</si>
  <si>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</si>
  <si>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</si>
  <si>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</si>
  <si>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</si>
  <si>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</si>
  <si>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</si>
  <si>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</si>
  <si>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</si>
  <si>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</si>
  <si>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</si>
  <si>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</si>
  <si>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</si>
  <si>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</si>
  <si>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</si>
  <si>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</si>
  <si>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</si>
  <si>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</si>
  <si>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</si>
  <si>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</si>
  <si>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</si>
  <si>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</si>
  <si>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</si>
  <si>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</si>
  <si>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</si>
  <si>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</si>
  <si>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</si>
  <si>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</si>
  <si>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</si>
  <si>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</si>
  <si>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</si>
  <si>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</si>
  <si>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</si>
  <si>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</si>
  <si>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</si>
  <si>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</si>
  <si>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</si>
  <si>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</si>
  <si>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</si>
  <si>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</si>
  <si>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</si>
  <si>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</si>
  <si>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</si>
  <si>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</si>
  <si>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</si>
  <si>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</si>
  <si>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</si>
  <si>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</si>
  <si>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</si>
  <si>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</si>
  <si>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</si>
  <si>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</si>
  <si>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</si>
  <si>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</si>
  <si>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</si>
  <si>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</si>
  <si>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</si>
  <si>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</si>
  <si>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</si>
  <si>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</si>
  <si>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</si>
  <si>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</si>
  <si>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</si>
  <si>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</si>
  <si>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</si>
  <si>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</si>
  <si>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</si>
  <si>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</si>
  <si>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</si>
  <si>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</si>
  <si>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</si>
  <si>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</si>
  <si>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</si>
  <si>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</si>
  <si>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</si>
  <si>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</si>
  <si>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</si>
  <si>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</si>
  <si>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</si>
  <si>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</si>
  <si>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</si>
  <si>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</si>
  <si>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</si>
  <si>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</si>
  <si>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</si>
  <si>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</si>
  <si>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</si>
  <si>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</si>
  <si>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</si>
  <si>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</si>
  <si>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</si>
  <si>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</si>
  <si>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</si>
  <si>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</si>
  <si>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</si>
  <si>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</si>
  <si>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</si>
  <si>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</si>
  <si>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</si>
  <si>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</si>
  <si>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</si>
  <si>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</si>
  <si>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</si>
  <si>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</si>
  <si>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</si>
  <si>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</si>
  <si>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</si>
  <si>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</si>
  <si>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</si>
  <si>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</si>
  <si>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</si>
  <si>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</si>
  <si>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</si>
  <si>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</si>
  <si>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</si>
  <si>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</si>
  <si>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</si>
  <si>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</si>
  <si>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</si>
  <si>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</si>
  <si>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</si>
  <si>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</si>
  <si>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</si>
  <si>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</si>
  <si>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</si>
  <si>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</si>
  <si>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</si>
  <si>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</si>
  <si>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</si>
  <si>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</si>
  <si>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</si>
  <si>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</si>
  <si>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</si>
  <si>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</si>
  <si>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</si>
  <si>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</si>
  <si>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</si>
  <si>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</si>
  <si>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</si>
  <si>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</si>
  <si>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</si>
  <si>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</si>
  <si>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</si>
  <si>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</si>
  <si>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</si>
  <si>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</si>
  <si>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</si>
  <si>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</si>
  <si>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</si>
  <si>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</si>
  <si>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</si>
  <si>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</si>
  <si>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</si>
  <si>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</si>
  <si>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</si>
  <si>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</si>
  <si>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</si>
  <si>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</si>
  <si>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</si>
  <si>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</si>
  <si>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</si>
  <si>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</si>
  <si>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</si>
  <si>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</si>
  <si>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</si>
  <si>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</si>
  <si>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</si>
  <si>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</si>
  <si>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</si>
  <si>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</si>
  <si>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</si>
  <si>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</si>
  <si>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</si>
  <si>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</si>
  <si>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</si>
  <si>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</si>
  <si>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</si>
  <si>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</si>
  <si>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</si>
  <si>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</si>
  <si>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</si>
  <si>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</si>
  <si>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</si>
  <si>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</si>
  <si>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</si>
  <si>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</si>
  <si>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</si>
  <si>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</si>
  <si>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</si>
  <si>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</si>
  <si>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</si>
  <si>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</si>
  <si>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</si>
  <si>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</si>
  <si>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</si>
  <si>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</si>
  <si>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</si>
  <si>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</si>
  <si>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</si>
  <si>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</si>
  <si>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</si>
  <si>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</si>
  <si>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</si>
  <si>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</si>
  <si>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</si>
  <si>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</si>
  <si>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</si>
  <si>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</si>
  <si>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</si>
  <si>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</si>
  <si>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</si>
  <si>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</si>
  <si>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</si>
  <si>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</si>
  <si>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</si>
  <si>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</si>
  <si>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</si>
  <si>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</si>
  <si>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</si>
  <si>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</si>
  <si>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</si>
  <si>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</si>
  <si>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</si>
  <si>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</si>
  <si>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</si>
  <si>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</si>
  <si>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</si>
  <si>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</si>
  <si>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</si>
  <si>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</si>
  <si>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</si>
  <si>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</si>
  <si>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</si>
  <si>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</si>
  <si>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</si>
  <si>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</si>
  <si>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</si>
  <si>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</si>
  <si>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</si>
  <si>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</si>
  <si>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</si>
  <si>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</si>
  <si>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</si>
  <si>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</si>
  <si>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</si>
  <si>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</si>
  <si>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</si>
  <si>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</si>
  <si>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</si>
  <si>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</si>
  <si>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</si>
  <si>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</si>
  <si>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</si>
  <si>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</si>
  <si>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</si>
  <si>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</si>
  <si>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</si>
  <si>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</si>
  <si>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</si>
  <si>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</si>
  <si>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</si>
  <si>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</si>
  <si>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</si>
  <si>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</si>
  <si>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</si>
  <si>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</si>
  <si>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</si>
  <si>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</si>
  <si>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</si>
  <si>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</si>
  <si>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</si>
  <si>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</si>
  <si>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</si>
  <si>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</si>
  <si>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</si>
  <si>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</si>
  <si>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</si>
  <si>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</si>
  <si>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</si>
  <si>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</si>
  <si>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</si>
  <si>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</si>
  <si>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</si>
  <si>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</si>
  <si>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</si>
  <si>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</si>
  <si>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</si>
  <si>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</si>
  <si>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</si>
  <si>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</si>
  <si>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</si>
  <si>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</si>
  <si>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</si>
  <si>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</si>
  <si>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</si>
  <si>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</si>
  <si>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</si>
  <si>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</si>
  <si>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</si>
  <si>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</si>
  <si>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</si>
  <si>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</si>
  <si>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</si>
  <si>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</si>
  <si>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</si>
  <si>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</si>
  <si>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</si>
  <si>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</si>
  <si>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</si>
  <si>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</si>
  <si>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</si>
  <si>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</si>
  <si>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</si>
  <si>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</si>
  <si>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</si>
  <si>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</si>
  <si>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</si>
  <si>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</si>
  <si>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</si>
  <si>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</si>
  <si>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</si>
  <si>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</si>
  <si>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</si>
  <si>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</si>
  <si>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</si>
  <si>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</si>
  <si>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</si>
  <si>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</si>
  <si>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</si>
  <si>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</si>
  <si>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</si>
  <si>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</si>
  <si>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</si>
  <si>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</si>
  <si>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</si>
  <si>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</si>
  <si>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</si>
  <si>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</si>
  <si>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</si>
  <si>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</si>
  <si>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</si>
  <si>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</si>
  <si>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</si>
  <si>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</si>
  <si>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</si>
  <si>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</si>
  <si>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</si>
  <si>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</si>
  <si>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</si>
  <si>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</si>
  <si>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</si>
  <si>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</si>
  <si>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</si>
  <si>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</si>
  <si>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</si>
  <si>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</si>
  <si>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</si>
  <si>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</si>
  <si>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</si>
  <si>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</si>
  <si>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</si>
  <si>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</si>
  <si>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</si>
  <si>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</si>
  <si>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</si>
  <si>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</si>
  <si>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</si>
  <si>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</si>
  <si>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</si>
  <si>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</si>
  <si>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</si>
  <si>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</si>
  <si>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</si>
  <si>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</si>
  <si>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</si>
  <si>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</si>
  <si>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</si>
  <si>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</si>
  <si>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</si>
  <si>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</si>
  <si>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</si>
  <si>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</si>
  <si>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</si>
  <si>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</si>
  <si>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</si>
  <si>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</si>
  <si>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</si>
  <si>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</si>
  <si>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</si>
  <si>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</si>
  <si>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</si>
  <si>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</si>
  <si>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</si>
  <si>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</si>
  <si>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</si>
  <si>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</si>
  <si>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</si>
  <si>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</si>
  <si>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</si>
  <si>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</si>
  <si>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</si>
  <si>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</si>
  <si>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</si>
  <si>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</si>
  <si>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</si>
  <si>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</si>
  <si>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</si>
  <si>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</si>
  <si>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</si>
  <si>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</si>
  <si>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</si>
  <si>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</si>
  <si>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</si>
  <si>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</si>
  <si>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</si>
  <si>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</si>
  <si>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</si>
  <si>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</si>
  <si>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</si>
  <si>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</si>
  <si>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</si>
  <si>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</si>
  <si>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</si>
  <si>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</si>
  <si>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</si>
  <si>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</si>
  <si>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</si>
  <si>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</si>
  <si>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</si>
  <si>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</si>
  <si>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</si>
  <si>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</si>
  <si>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</si>
  <si>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</si>
  <si>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</si>
  <si>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</si>
  <si>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</si>
  <si>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</si>
  <si>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</si>
  <si>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</si>
  <si>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</si>
  <si>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</si>
  <si>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</si>
  <si>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</si>
  <si>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</si>
  <si>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</si>
  <si>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</si>
  <si>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</si>
  <si>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</si>
  <si>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</si>
  <si>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</si>
  <si>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</si>
  <si>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</si>
  <si>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</si>
  <si>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</si>
  <si>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</si>
  <si>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</si>
  <si>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</si>
  <si>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</si>
  <si>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</si>
  <si>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</si>
  <si>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</si>
  <si>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</si>
  <si>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</si>
  <si>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</si>
  <si>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</si>
  <si>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</si>
  <si>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</si>
  <si>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</si>
  <si>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</si>
  <si>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</si>
  <si>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</si>
  <si>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</si>
  <si>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</si>
  <si>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</si>
  <si>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</si>
  <si>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</si>
  <si>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</si>
  <si>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</si>
  <si>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</si>
  <si>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</si>
  <si>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</si>
  <si>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</si>
  <si>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</si>
  <si>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</si>
  <si>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</si>
  <si>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</si>
  <si>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</si>
  <si>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</si>
  <si>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</si>
  <si>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</si>
  <si>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</si>
  <si>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</si>
  <si>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</si>
  <si>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</si>
  <si>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</si>
  <si>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</si>
  <si>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</si>
  <si>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</si>
  <si>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</si>
  <si>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</si>
  <si>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</si>
  <si>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</si>
  <si>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</si>
  <si>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</si>
  <si>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</si>
  <si>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</si>
  <si>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</si>
  <si>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</si>
  <si>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</si>
  <si>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</si>
  <si>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</si>
  <si>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</si>
  <si>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</si>
  <si>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</si>
  <si>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</si>
  <si>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</si>
  <si>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</si>
  <si>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</si>
  <si>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</si>
  <si>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</si>
  <si>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</si>
  <si>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</si>
  <si>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</si>
  <si>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</si>
  <si>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</si>
  <si>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</si>
  <si>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</si>
  <si>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</si>
  <si>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</si>
  <si>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</si>
  <si>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</si>
  <si>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</si>
  <si>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</si>
  <si>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</si>
  <si>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</si>
  <si>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</si>
  <si>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</si>
  <si>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</si>
  <si>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</si>
  <si>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</si>
  <si>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</si>
  <si>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</si>
  <si>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</si>
  <si>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</si>
  <si>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</si>
  <si>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</si>
  <si>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</si>
  <si>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</si>
  <si>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</si>
  <si>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</si>
  <si>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</si>
  <si>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</si>
  <si>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</si>
  <si>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</si>
  <si>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</si>
  <si>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</si>
  <si>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</si>
  <si>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</si>
  <si>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</si>
  <si>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</si>
  <si>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</si>
  <si>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</si>
  <si>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</si>
  <si>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</si>
  <si>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</si>
  <si>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</si>
  <si>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</si>
  <si>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</si>
  <si>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</si>
  <si>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</si>
  <si>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</si>
  <si>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</si>
  <si>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</si>
  <si>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</si>
  <si>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</si>
  <si>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</si>
  <si>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</si>
  <si>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</si>
  <si>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</si>
  <si>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</si>
  <si>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</si>
  <si>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</si>
  <si>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</si>
  <si>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</si>
  <si>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</si>
  <si>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</si>
  <si>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</si>
  <si>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</si>
  <si>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</si>
  <si>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</si>
  <si>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</si>
  <si>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</si>
  <si>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</si>
  <si>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</si>
  <si>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</si>
  <si>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</si>
  <si>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</si>
  <si>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</si>
  <si>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</si>
  <si>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</si>
  <si>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</si>
  <si>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</si>
  <si>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</si>
  <si>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</si>
  <si>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</si>
  <si>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</si>
  <si>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</si>
  <si>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</si>
  <si>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</si>
  <si>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</si>
  <si>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</si>
  <si>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</si>
  <si>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</si>
  <si>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</si>
  <si>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</si>
  <si>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</si>
  <si>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</si>
  <si>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</si>
  <si>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</si>
  <si>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</si>
  <si>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</si>
  <si>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</si>
  <si>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</si>
  <si>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</si>
  <si>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</si>
  <si>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</si>
  <si>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</si>
  <si>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</si>
  <si>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</si>
  <si>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</si>
  <si>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</si>
  <si>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</si>
  <si>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</si>
  <si>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</si>
  <si>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</si>
  <si>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</si>
  <si>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</si>
  <si>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</si>
  <si>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</si>
  <si>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</si>
  <si>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</si>
  <si>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</si>
  <si>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</si>
  <si>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</si>
  <si>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</si>
  <si>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</si>
  <si>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</si>
  <si>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</si>
  <si>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</si>
  <si>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</si>
  <si>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</si>
  <si>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</si>
  <si>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</si>
  <si>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</si>
  <si>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</si>
  <si>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</si>
  <si>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</si>
  <si>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</si>
  <si>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</si>
  <si>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</si>
  <si>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</si>
  <si>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</si>
  <si>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</si>
  <si>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</si>
  <si>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</si>
  <si>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</si>
  <si>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</si>
  <si>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</si>
  <si>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</si>
  <si>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</si>
  <si>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</si>
  <si>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</si>
  <si>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</si>
  <si>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</si>
  <si>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</si>
  <si>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</si>
  <si>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</si>
  <si>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</si>
  <si>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</si>
  <si>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</si>
  <si>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</si>
  <si>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</si>
  <si>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</si>
  <si>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</si>
  <si>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</si>
  <si>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</si>
  <si>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</si>
  <si>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</si>
  <si>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</si>
  <si>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</si>
  <si>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</si>
  <si>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</si>
  <si>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</si>
  <si>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</si>
  <si>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</si>
  <si>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</si>
  <si>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</si>
  <si>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</si>
  <si>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</si>
  <si>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</si>
  <si>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</si>
  <si>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</si>
  <si>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</si>
  <si>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</si>
  <si>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</si>
  <si>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</si>
  <si>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</si>
  <si>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</si>
  <si>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</si>
  <si>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</si>
  <si>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</si>
  <si>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</si>
  <si>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</si>
  <si>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</si>
  <si>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</si>
  <si>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</si>
  <si>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</si>
  <si>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</si>
  <si>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</si>
  <si>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</si>
  <si>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</si>
  <si>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</si>
  <si>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</si>
  <si>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</si>
  <si>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</si>
  <si>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</si>
  <si>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</si>
  <si>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</si>
  <si>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</si>
  <si>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</si>
  <si>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</si>
  <si>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</si>
  <si>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</si>
  <si>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</si>
  <si>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</si>
  <si>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</si>
  <si>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</si>
  <si>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</si>
  <si>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</si>
  <si>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</si>
  <si>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</si>
  <si>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</si>
  <si>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</si>
  <si>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</si>
  <si>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</si>
  <si>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</si>
  <si>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</si>
  <si>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</si>
  <si>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</si>
  <si>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</si>
  <si>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</si>
  <si>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</si>
  <si>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</si>
  <si>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</si>
  <si>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</si>
  <si>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</si>
  <si>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</si>
  <si>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</si>
  <si>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</si>
  <si>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</si>
  <si>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</si>
  <si>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</si>
  <si>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</si>
  <si>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</si>
  <si>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</si>
  <si>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</si>
  <si>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</si>
  <si>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</si>
  <si>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</si>
  <si>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</si>
  <si>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</si>
  <si>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</si>
  <si>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</si>
  <si>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</si>
  <si>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</si>
  <si>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</si>
  <si>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</si>
  <si>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</si>
  <si>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</si>
  <si>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</si>
  <si>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</si>
  <si>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</si>
  <si>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</si>
  <si>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</si>
  <si>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</si>
  <si>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</si>
  <si>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</si>
  <si>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</si>
  <si>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</si>
  <si>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</si>
  <si>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</si>
  <si>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</si>
  <si>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</si>
  <si>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</si>
  <si>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</si>
  <si>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</si>
  <si>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</si>
  <si>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</si>
  <si>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</si>
  <si>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</si>
  <si>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</si>
  <si>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</si>
  <si>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</si>
  <si>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</si>
  <si>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</si>
  <si>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</si>
  <si>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</si>
  <si>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</si>
  <si>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</si>
  <si>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</si>
  <si>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</si>
  <si>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</si>
  <si>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</si>
  <si>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</si>
  <si>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</si>
  <si>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</si>
  <si>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</si>
  <si>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</si>
  <si>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</si>
  <si>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</si>
  <si>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</si>
  <si>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</si>
  <si>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</si>
  <si>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</si>
  <si>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</si>
  <si>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</si>
  <si>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</si>
  <si>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</si>
  <si>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</si>
  <si>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</si>
  <si>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</si>
  <si>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</si>
  <si>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</si>
  <si>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</si>
  <si>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</si>
  <si>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</si>
  <si>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</si>
  <si>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</si>
  <si>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</si>
  <si>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</si>
  <si>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</si>
  <si>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</si>
  <si>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</si>
  <si>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</si>
  <si>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</si>
  <si>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</si>
  <si>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</si>
  <si>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</si>
  <si>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</si>
  <si>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</si>
  <si>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</si>
  <si>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</si>
  <si>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</si>
  <si>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</si>
  <si>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</si>
  <si>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</si>
  <si>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</si>
  <si>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</si>
  <si>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</si>
  <si>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</si>
  <si>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</si>
  <si>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</si>
  <si>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</si>
  <si>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</si>
  <si>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</si>
  <si>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</si>
  <si>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</si>
  <si>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</si>
  <si>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</si>
  <si>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</si>
  <si>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</si>
  <si>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</si>
  <si>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</si>
  <si>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</si>
  <si>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</si>
  <si>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</si>
  <si>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</si>
  <si>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</si>
  <si>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</si>
  <si>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</si>
  <si>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</si>
  <si>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</si>
  <si>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</si>
  <si>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</si>
  <si>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</si>
  <si>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</si>
  <si>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</si>
  <si>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</si>
  <si>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</si>
  <si>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</si>
  <si>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</si>
  <si>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</si>
  <si>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</si>
  <si>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</si>
  <si>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</si>
  <si>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</si>
  <si>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</si>
  <si>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</si>
  <si>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</si>
  <si>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</si>
  <si>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</si>
  <si>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</si>
  <si>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</si>
  <si>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</si>
  <si>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</si>
  <si>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</si>
  <si>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</si>
  <si>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</si>
  <si>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</si>
  <si>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</si>
  <si>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</si>
  <si>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</si>
  <si>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</si>
  <si>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</si>
  <si>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</si>
  <si>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</si>
  <si>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</si>
  <si>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</si>
  <si>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</si>
  <si>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</si>
  <si>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</si>
  <si>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</si>
  <si>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</si>
  <si>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</si>
  <si>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</si>
  <si>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</si>
  <si>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</si>
  <si>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</si>
  <si>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</si>
  <si>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</si>
  <si>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</si>
  <si>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</si>
  <si>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</si>
  <si>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</si>
  <si>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</si>
  <si>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</si>
  <si>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</si>
  <si>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</si>
  <si>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</si>
  <si>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</si>
  <si>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</si>
  <si>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</si>
  <si>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</si>
  <si>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</si>
  <si>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</si>
  <si>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</si>
  <si>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</si>
  <si>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</si>
  <si>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</si>
  <si>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</si>
  <si>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</si>
  <si>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</si>
  <si>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</si>
  <si>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</si>
  <si>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</si>
  <si>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</si>
  <si>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</si>
  <si>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</si>
  <si>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</si>
  <si>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</si>
  <si>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</si>
  <si>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</si>
  <si>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</si>
  <si>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</si>
  <si>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</si>
  <si>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</si>
  <si>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</si>
  <si>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</si>
  <si>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</si>
  <si>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</si>
  <si>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</si>
  <si>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</si>
  <si>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</si>
  <si>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</si>
  <si>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</si>
  <si>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</si>
  <si>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</si>
  <si>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</si>
  <si>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</si>
  <si>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</si>
  <si>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</si>
  <si>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</si>
  <si>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</si>
  <si>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</si>
  <si>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</si>
  <si>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</si>
  <si>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</si>
  <si>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</si>
  <si>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</si>
  <si>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</si>
  <si>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</si>
  <si>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</si>
  <si>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</si>
  <si>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</si>
  <si>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</si>
  <si>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</si>
  <si>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</si>
  <si>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</si>
  <si>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</si>
  <si>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</si>
  <si>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</si>
  <si>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</si>
  <si>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</si>
  <si>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</si>
  <si>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</si>
  <si>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</si>
  <si>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</si>
  <si>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</si>
  <si>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</si>
  <si>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</si>
  <si>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</si>
  <si>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</si>
  <si>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</si>
  <si>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</si>
  <si>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</si>
  <si>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</si>
  <si>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</si>
  <si>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</si>
  <si>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</si>
  <si>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</si>
  <si>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</si>
  <si>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</si>
  <si>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</si>
  <si>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</si>
  <si>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</si>
  <si>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</si>
  <si>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</si>
  <si>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</si>
  <si>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</si>
  <si>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</si>
  <si>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</si>
  <si>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</si>
  <si>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</si>
  <si>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</si>
  <si>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</si>
  <si>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</si>
  <si>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</si>
  <si>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</si>
  <si>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</si>
  <si>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</si>
  <si>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</si>
  <si>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</si>
  <si>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</si>
  <si>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</si>
  <si>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</si>
  <si>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</si>
  <si>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</si>
  <si>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</si>
  <si>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</si>
  <si>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</si>
  <si>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</si>
  <si>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</si>
  <si>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</si>
  <si>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</si>
  <si>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</si>
  <si>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</si>
  <si>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</si>
  <si>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</si>
  <si>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</si>
  <si>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</si>
  <si>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</si>
  <si>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</si>
  <si>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</si>
  <si>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</si>
  <si>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</si>
  <si>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</si>
  <si>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</si>
  <si>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</si>
  <si>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</si>
  <si>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</si>
  <si>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</si>
  <si>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</si>
  <si>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</si>
  <si>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</si>
  <si>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</si>
  <si>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</si>
  <si>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</si>
  <si>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</si>
  <si>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</si>
  <si>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</si>
  <si>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</si>
  <si>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</si>
  <si>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</si>
  <si>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</si>
  <si>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</si>
  <si>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</si>
  <si>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</si>
  <si>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</si>
  <si>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</si>
  <si>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</si>
  <si>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</si>
  <si>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</si>
  <si>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</si>
  <si>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</si>
  <si>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</si>
  <si>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</si>
  <si>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</si>
  <si>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</si>
  <si>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</si>
  <si>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</si>
  <si>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</si>
  <si>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</si>
  <si>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</si>
  <si>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</si>
  <si>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</si>
  <si>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</si>
  <si>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</si>
  <si>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</si>
  <si>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</si>
  <si>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</si>
  <si>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</si>
  <si>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</si>
  <si>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</si>
  <si>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</si>
  <si>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</si>
  <si>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</si>
  <si>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</si>
  <si>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</si>
  <si>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</si>
  <si>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</si>
  <si>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</si>
  <si>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</si>
  <si>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</si>
  <si>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</si>
  <si>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</si>
  <si>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</si>
  <si>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</si>
  <si>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</si>
  <si>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</si>
  <si>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</si>
  <si>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</si>
  <si>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</si>
  <si>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</si>
  <si>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</si>
  <si>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</si>
  <si>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</si>
  <si>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</si>
  <si>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</si>
  <si>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</si>
  <si>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</si>
  <si>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</si>
  <si>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</si>
  <si>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</si>
  <si>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</si>
  <si>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</si>
  <si>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</si>
  <si>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</si>
  <si>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</si>
  <si>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</si>
  <si>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</si>
  <si>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</si>
  <si>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</si>
  <si>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</si>
  <si>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</si>
  <si>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</si>
  <si>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</si>
  <si>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</si>
  <si>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</si>
  <si>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</si>
  <si>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</si>
  <si>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</si>
  <si>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</si>
  <si>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</si>
  <si>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</si>
  <si>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</si>
  <si>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</si>
  <si>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</si>
  <si>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</si>
  <si>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</si>
  <si>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</si>
  <si>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</si>
  <si>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</si>
  <si>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</si>
  <si>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</si>
  <si>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</si>
  <si>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</si>
  <si>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</si>
  <si>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</si>
  <si>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</si>
  <si>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</si>
  <si>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</si>
  <si>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</si>
  <si>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</si>
  <si>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</si>
  <si>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</si>
  <si>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</si>
  <si>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</si>
  <si>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</si>
  <si>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</si>
  <si>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</si>
  <si>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</si>
  <si>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</si>
  <si>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</si>
  <si>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</si>
  <si>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</si>
  <si>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</si>
  <si>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</si>
  <si>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</si>
  <si>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</si>
  <si>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</si>
  <si>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</si>
  <si>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</si>
  <si>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</si>
  <si>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</si>
  <si>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</si>
  <si>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</si>
  <si>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</si>
  <si>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</si>
  <si>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</si>
  <si>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</si>
  <si>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</si>
  <si>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</si>
  <si>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</si>
  <si>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</si>
  <si>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</si>
  <si>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</si>
  <si>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</si>
  <si>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</si>
  <si>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</si>
  <si>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</si>
  <si>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</si>
  <si>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</si>
  <si>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</si>
  <si>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</si>
  <si>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</si>
  <si>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</si>
  <si>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</si>
  <si>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</si>
  <si>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</si>
  <si>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</si>
  <si>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</si>
  <si>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</si>
  <si>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</si>
  <si>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</si>
  <si>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</si>
  <si>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</si>
  <si>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</si>
  <si>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</si>
  <si>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</si>
  <si>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</si>
  <si>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</si>
  <si>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</si>
  <si>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</si>
  <si>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</si>
  <si>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</si>
  <si>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</si>
  <si>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</si>
  <si>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</si>
  <si>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</si>
  <si>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</si>
  <si>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</si>
  <si>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</si>
  <si>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</si>
  <si>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</si>
  <si>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</si>
  <si>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</si>
  <si>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</si>
  <si>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</si>
  <si>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</si>
  <si>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</si>
  <si>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</si>
  <si>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</si>
  <si>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</si>
  <si>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</si>
  <si>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</si>
  <si>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</si>
  <si>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</si>
  <si>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</si>
  <si>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</si>
  <si>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</si>
  <si>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</si>
  <si>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</si>
  <si>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</si>
  <si>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</si>
  <si>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</si>
  <si>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</si>
  <si>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</si>
  <si>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</si>
  <si>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</si>
  <si>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</si>
  <si>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</si>
  <si>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</si>
  <si>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</si>
  <si>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</si>
  <si>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</si>
  <si>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</si>
  <si>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</si>
  <si>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</si>
  <si>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</si>
  <si>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</si>
  <si>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</si>
  <si>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</si>
  <si>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</si>
  <si>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</si>
  <si>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</si>
  <si>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</si>
  <si>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</si>
  <si>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</si>
  <si>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</si>
  <si>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</si>
  <si>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</si>
  <si>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</si>
  <si>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</si>
  <si>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</si>
  <si>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</si>
  <si>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</si>
  <si>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</si>
  <si>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</si>
  <si>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</si>
  <si>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</si>
  <si>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</si>
  <si>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</si>
  <si>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</si>
  <si>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</si>
  <si>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</si>
  <si>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</si>
  <si>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</si>
  <si>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</si>
  <si>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</si>
  <si>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</si>
  <si>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</si>
  <si>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</si>
  <si>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</si>
  <si>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</si>
  <si>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</si>
  <si>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</si>
  <si>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</si>
  <si>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</si>
  <si>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</si>
  <si>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</si>
  <si>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</si>
  <si>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</si>
  <si>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</si>
  <si>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</si>
  <si>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</si>
  <si>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</si>
  <si>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</si>
  <si>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</si>
  <si>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</si>
  <si>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</si>
  <si>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</si>
  <si>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</si>
  <si>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</si>
  <si>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</si>
  <si>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</si>
  <si>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</si>
  <si>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</si>
  <si>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</si>
  <si>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</si>
  <si>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</si>
  <si>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</si>
  <si>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</si>
  <si>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</si>
  <si>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</si>
  <si>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</si>
  <si>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</si>
  <si>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</si>
  <si>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</si>
  <si>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</si>
  <si>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</si>
  <si>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</si>
  <si>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</si>
  <si>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</si>
  <si>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</si>
  <si>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</si>
  <si>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</si>
  <si>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</si>
  <si>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</si>
  <si>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</si>
  <si>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</si>
  <si>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</si>
  <si>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</si>
  <si>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</si>
  <si>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</si>
  <si>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</si>
  <si>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</si>
  <si>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</si>
  <si>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</si>
  <si>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</si>
  <si>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</si>
  <si>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</si>
  <si>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</si>
  <si>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</si>
  <si>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</si>
  <si>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</si>
  <si>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</si>
  <si>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</si>
  <si>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</si>
  <si>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</si>
  <si>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</si>
  <si>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</si>
  <si>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</si>
  <si>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</si>
  <si>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</si>
  <si>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</si>
  <si>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</si>
  <si>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</si>
  <si>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</si>
  <si>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</si>
  <si>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</si>
  <si>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</si>
  <si>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</si>
  <si>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</si>
  <si>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</si>
  <si>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</si>
  <si>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</si>
  <si>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</si>
  <si>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</si>
  <si>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</si>
  <si>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</si>
  <si>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</si>
  <si>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</si>
  <si>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</si>
  <si>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</si>
  <si>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</si>
  <si>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</si>
  <si>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</si>
  <si>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</si>
  <si>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</si>
  <si>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</si>
  <si>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</si>
  <si>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</si>
  <si>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</si>
  <si>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</si>
  <si>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</si>
  <si>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</si>
  <si>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</si>
  <si>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</si>
  <si>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</si>
  <si>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</si>
  <si>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</si>
  <si>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</si>
  <si>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</si>
  <si>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</si>
  <si>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</si>
  <si>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</si>
  <si>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</si>
  <si>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</si>
  <si>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</si>
  <si>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</si>
  <si>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</si>
  <si>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</si>
  <si>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</si>
  <si>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</si>
  <si>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</si>
  <si>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</si>
  <si>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</si>
  <si>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</si>
  <si>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</si>
  <si>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</si>
  <si>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</si>
  <si>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</si>
  <si>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</si>
  <si>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</si>
  <si>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</si>
  <si>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</si>
  <si>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</si>
  <si>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</si>
  <si>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</si>
  <si>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</si>
  <si>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</si>
  <si>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</si>
  <si>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</si>
  <si>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</si>
  <si>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</si>
  <si>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</si>
  <si>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</si>
  <si>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</si>
  <si>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</si>
  <si>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</si>
  <si>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</si>
  <si>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</si>
  <si>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</si>
  <si>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</si>
  <si>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</si>
  <si>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</si>
  <si>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</si>
  <si>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</si>
  <si>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</si>
  <si>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</si>
  <si>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</si>
  <si>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</si>
  <si>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</si>
  <si>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</si>
  <si>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</si>
  <si>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</si>
  <si>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</si>
  <si>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</si>
  <si>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</si>
  <si>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</si>
  <si>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</si>
  <si>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</si>
  <si>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</si>
  <si>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</si>
  <si>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</si>
  <si>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</si>
  <si>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</si>
  <si>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</si>
  <si>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</si>
  <si>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</si>
  <si>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</si>
  <si>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</si>
  <si>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</si>
  <si>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</si>
  <si>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</si>
  <si>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</si>
  <si>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</si>
  <si>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</si>
  <si>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</si>
  <si>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</si>
  <si>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</si>
  <si>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</si>
  <si>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</si>
  <si>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</si>
  <si>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</si>
  <si>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</si>
  <si>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</si>
  <si>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</si>
  <si>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</si>
  <si>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</si>
  <si>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</si>
  <si>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</si>
  <si>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</si>
  <si>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</si>
  <si>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</si>
  <si>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</si>
  <si>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</si>
  <si>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</si>
  <si>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</si>
  <si>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</si>
  <si>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</si>
  <si>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</si>
  <si>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</si>
  <si>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</si>
  <si>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</si>
  <si>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</si>
  <si>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</si>
  <si>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</si>
  <si>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</si>
  <si>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</si>
  <si>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</si>
  <si>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</si>
  <si>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</si>
  <si>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</si>
  <si>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</si>
  <si>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</si>
  <si>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</si>
  <si>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</si>
  <si>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</si>
  <si>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</si>
  <si>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</si>
  <si>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</si>
  <si>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</si>
  <si>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</si>
  <si>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</si>
  <si>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</si>
  <si>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</si>
  <si>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</si>
  <si>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</si>
  <si>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</si>
  <si>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</si>
  <si>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</si>
  <si>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</si>
  <si>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</si>
  <si>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</si>
  <si>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</si>
  <si>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</si>
  <si>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</si>
  <si>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</si>
  <si>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</si>
  <si>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</si>
  <si>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</si>
  <si>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</si>
  <si>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</si>
  <si>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</si>
  <si>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</si>
  <si>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</si>
  <si>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</si>
  <si>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</si>
  <si>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</si>
  <si>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</si>
  <si>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</si>
  <si>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</si>
  <si>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</si>
  <si>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</si>
  <si>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</si>
  <si>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</si>
  <si>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</si>
  <si>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</si>
  <si>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</si>
  <si>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</si>
  <si>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</si>
  <si>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</si>
  <si>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</si>
  <si>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</si>
  <si>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</si>
  <si>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</si>
  <si>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</si>
  <si>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</si>
  <si>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</si>
  <si>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</si>
  <si>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</si>
  <si>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</si>
  <si>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</si>
  <si>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</si>
  <si>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</si>
  <si>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</si>
  <si>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</si>
  <si>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</si>
  <si>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</si>
  <si>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</si>
  <si>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</si>
  <si>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</si>
  <si>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</si>
  <si>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</si>
  <si>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</si>
  <si>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</si>
  <si>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</si>
  <si>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</si>
  <si>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</si>
  <si>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</si>
  <si>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</si>
  <si>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</si>
  <si>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</si>
  <si>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</si>
  <si>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</si>
  <si>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</si>
  <si>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</si>
  <si>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</si>
  <si>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</si>
  <si>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</si>
  <si>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</si>
  <si>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</si>
  <si>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</si>
  <si>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</si>
  <si>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</si>
  <si>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</si>
  <si>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</si>
  <si>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</si>
  <si>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</si>
  <si>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</si>
  <si>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</si>
  <si>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</si>
  <si>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</si>
  <si>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</si>
  <si>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</si>
  <si>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</si>
  <si>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</si>
  <si>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</si>
  <si>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</si>
  <si>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</si>
  <si>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</si>
  <si>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</si>
  <si>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</si>
  <si>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</si>
  <si>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</si>
  <si>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</si>
  <si>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</si>
  <si>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</si>
  <si>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</si>
  <si>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</si>
  <si>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</si>
  <si>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</si>
  <si>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</si>
  <si>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</si>
  <si>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</si>
  <si>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</si>
  <si>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</si>
  <si>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</si>
  <si>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</si>
  <si>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</si>
  <si>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</si>
  <si>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</si>
  <si>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</si>
  <si>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</si>
  <si>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</si>
  <si>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</si>
  <si>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</si>
  <si>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</si>
  <si>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</si>
  <si>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</si>
  <si>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</si>
  <si>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</si>
  <si>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</si>
  <si>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</si>
  <si>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</si>
  <si>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</si>
  <si>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</si>
  <si>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</si>
  <si>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</si>
  <si>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</si>
  <si>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</si>
  <si>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</si>
  <si>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</si>
  <si>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</si>
  <si>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</si>
  <si>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</si>
  <si>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</si>
  <si>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</si>
  <si>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</si>
  <si>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</si>
  <si>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</si>
  <si>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</si>
  <si>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</si>
  <si>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</si>
  <si>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</si>
  <si>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</si>
  <si>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</si>
  <si>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</si>
  <si>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</si>
  <si>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</si>
  <si>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</si>
  <si>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</si>
  <si>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</si>
  <si>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</si>
  <si>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</si>
  <si>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</si>
  <si>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</si>
  <si>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</si>
  <si>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</si>
  <si>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</si>
  <si>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</si>
  <si>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</si>
  <si>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</si>
  <si>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</si>
  <si>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</si>
  <si>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</si>
  <si>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</si>
  <si>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</si>
  <si>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</si>
  <si>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</si>
  <si>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</si>
  <si>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</si>
  <si>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</si>
  <si>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</si>
  <si>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</si>
  <si>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</si>
  <si>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</si>
  <si>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</si>
  <si>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</si>
  <si>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</si>
  <si>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</si>
  <si>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</si>
  <si>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</si>
  <si>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</si>
  <si>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</si>
  <si>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</si>
  <si>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</si>
  <si>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</si>
  <si>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</si>
  <si>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</si>
  <si>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</si>
  <si>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</si>
  <si>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</si>
  <si>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</si>
  <si>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</si>
  <si>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</si>
  <si>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</si>
  <si>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</si>
  <si>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</si>
  <si>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</si>
  <si>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</si>
  <si>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</si>
  <si>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</si>
  <si>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</si>
  <si>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</si>
  <si>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</si>
  <si>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</si>
  <si>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</si>
  <si>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</si>
  <si>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</si>
  <si>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</si>
  <si>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</si>
  <si>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</si>
  <si>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</si>
  <si>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</si>
  <si>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</si>
  <si>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</si>
  <si>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</si>
  <si>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</si>
  <si>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</si>
  <si>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</si>
  <si>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</si>
  <si>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</si>
  <si>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</si>
  <si>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</si>
  <si>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</si>
  <si>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</si>
  <si>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</si>
  <si>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</si>
  <si>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</si>
  <si>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</si>
  <si>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</si>
  <si>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</si>
  <si>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</si>
  <si>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</si>
  <si>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</si>
  <si>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</si>
  <si>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</si>
  <si>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</si>
  <si>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</si>
  <si>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</si>
  <si>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</si>
  <si>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</si>
  <si>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</si>
  <si>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</si>
  <si>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</si>
  <si>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</si>
  <si>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</si>
  <si>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</si>
  <si>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</si>
  <si>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</si>
  <si>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</si>
  <si>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</si>
  <si>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</si>
  <si>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</si>
  <si>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</si>
  <si>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</si>
  <si>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</si>
  <si>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</si>
  <si>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</si>
  <si>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</si>
  <si>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</si>
  <si>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</si>
  <si>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</si>
  <si>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</si>
  <si>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</si>
  <si>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</si>
  <si>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</si>
  <si>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</si>
  <si>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</si>
  <si>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</si>
  <si>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</si>
  <si>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</si>
  <si>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</si>
  <si>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</si>
  <si>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</si>
  <si>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</si>
  <si>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</si>
  <si>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</si>
  <si>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</si>
  <si>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</si>
  <si>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</si>
  <si>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</si>
  <si>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</si>
  <si>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</si>
  <si>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</si>
  <si>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</si>
  <si>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</si>
  <si>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</si>
  <si>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</si>
  <si>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</si>
  <si>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</si>
  <si>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</si>
  <si>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</si>
  <si>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</si>
  <si>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</si>
  <si>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</si>
  <si>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</si>
  <si>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</si>
  <si>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</si>
  <si>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</si>
  <si>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</si>
  <si>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</si>
  <si>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</si>
  <si>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</si>
  <si>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</si>
  <si>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</si>
  <si>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</si>
  <si>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</si>
  <si>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</si>
  <si>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</si>
  <si>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</si>
  <si>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</si>
  <si>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</si>
  <si>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</si>
  <si>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</si>
  <si>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</si>
  <si>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</si>
  <si>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</si>
  <si>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</si>
  <si>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</si>
  <si>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</si>
  <si>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</si>
  <si>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</si>
  <si>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</si>
  <si>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</si>
  <si>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</si>
  <si>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</si>
  <si>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</si>
  <si>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</si>
  <si>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</si>
  <si>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</si>
  <si>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</si>
  <si>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</si>
  <si>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</si>
  <si>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</si>
  <si>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</si>
  <si>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</si>
  <si>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</si>
  <si>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</si>
  <si>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</si>
  <si>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</si>
  <si>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</si>
  <si>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</si>
  <si>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</si>
  <si>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</si>
  <si>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</si>
  <si>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</si>
  <si>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</si>
  <si>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</si>
  <si>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</si>
  <si>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</si>
  <si>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</si>
  <si>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</si>
  <si>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</si>
  <si>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</si>
  <si>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</si>
  <si>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</si>
  <si>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</si>
  <si>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</si>
  <si>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</si>
  <si>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</si>
  <si>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</si>
  <si>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</si>
  <si>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</si>
  <si>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</si>
  <si>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</si>
  <si>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</si>
  <si>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</si>
  <si>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</si>
  <si>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</si>
  <si>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</si>
  <si>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</si>
  <si>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</si>
  <si>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</si>
  <si>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</si>
  <si>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</si>
  <si>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</si>
  <si>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</si>
  <si>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</si>
  <si>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</si>
  <si>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</si>
  <si>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</si>
  <si>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</si>
  <si>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</si>
  <si>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</si>
  <si>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</si>
  <si>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</si>
  <si>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</si>
  <si>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</si>
  <si>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</si>
  <si>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</si>
  <si>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</si>
  <si>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</si>
  <si>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</si>
  <si>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</si>
  <si>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</si>
  <si>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</si>
  <si>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</si>
  <si>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</si>
  <si>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</si>
  <si>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</si>
  <si>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</si>
  <si>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</si>
  <si>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</si>
  <si>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</si>
  <si>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</si>
  <si>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</si>
  <si>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</si>
  <si>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</si>
  <si>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</si>
  <si>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</si>
  <si>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</si>
  <si>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</si>
  <si>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</si>
  <si>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</si>
  <si>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</si>
  <si>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</si>
  <si>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</si>
  <si>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</si>
  <si>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</si>
  <si>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</si>
  <si>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</si>
  <si>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</si>
  <si>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</si>
  <si>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</si>
  <si>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</si>
  <si>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</si>
  <si>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</si>
  <si>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</si>
  <si>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</si>
  <si>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</si>
  <si>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</si>
  <si>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</si>
  <si>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</si>
  <si>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</si>
  <si>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</si>
  <si>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</si>
  <si>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</si>
  <si>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</si>
  <si>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</si>
  <si>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</si>
  <si>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</si>
  <si>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</si>
  <si>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</si>
  <si>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</si>
  <si>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</si>
  <si>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</si>
  <si>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</si>
  <si>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</si>
  <si>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</si>
  <si>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</si>
  <si>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</si>
  <si>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</si>
  <si>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</si>
  <si>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</si>
  <si>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</si>
  <si>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</si>
  <si>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</si>
  <si>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</si>
  <si>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</si>
  <si>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</si>
  <si>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</si>
  <si>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</si>
  <si>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</si>
  <si>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</si>
  <si>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</si>
  <si>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</si>
  <si>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</si>
  <si>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</si>
  <si>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</si>
  <si>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</si>
  <si>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</si>
  <si>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</si>
  <si>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</si>
  <si>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</si>
  <si>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</si>
  <si>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</si>
  <si>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</si>
  <si>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</si>
  <si>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</si>
  <si>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</si>
  <si>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</si>
  <si>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</si>
  <si>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</si>
  <si>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</si>
  <si>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</si>
  <si>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</si>
  <si>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</si>
  <si>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</si>
  <si>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</si>
  <si>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</si>
  <si>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</si>
  <si>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</si>
  <si>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</si>
  <si>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</si>
  <si>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</si>
  <si>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</si>
  <si>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</si>
  <si>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</si>
  <si>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</si>
  <si>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</si>
  <si>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</si>
  <si>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</si>
  <si>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</si>
  <si>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</si>
  <si>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</si>
  <si>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</si>
  <si>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</si>
  <si>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</si>
  <si>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</si>
  <si>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</si>
  <si>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</si>
  <si>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</si>
  <si>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</si>
  <si>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</si>
  <si>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</si>
  <si>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</si>
  <si>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</si>
  <si>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</si>
  <si>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</si>
  <si>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</si>
  <si>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</si>
  <si>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</si>
  <si>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</si>
  <si>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</si>
  <si>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</si>
  <si>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</si>
  <si>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</si>
  <si>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</si>
  <si>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</si>
  <si>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</si>
  <si>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</si>
  <si>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</si>
  <si>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</si>
  <si>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</si>
  <si>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</si>
  <si>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</si>
  <si>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</si>
  <si>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</si>
  <si>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</si>
  <si>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</si>
  <si>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</si>
  <si>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</si>
  <si>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</si>
  <si>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</si>
  <si>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</si>
  <si>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</si>
  <si>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</si>
  <si>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</si>
  <si>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</si>
  <si>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</si>
  <si>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</si>
  <si>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</si>
  <si>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</si>
  <si>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</si>
  <si>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</si>
  <si>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</si>
  <si>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</si>
  <si>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</si>
  <si>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</si>
  <si>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</si>
  <si>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</si>
  <si>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</si>
  <si>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</si>
  <si>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</si>
  <si>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</si>
  <si>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</si>
  <si>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</si>
  <si>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</si>
  <si>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</si>
  <si>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</si>
  <si>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</si>
  <si>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</si>
  <si>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</si>
  <si>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</si>
  <si>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</si>
  <si>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</si>
  <si>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</si>
  <si>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</si>
  <si>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</si>
  <si>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</si>
  <si>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</si>
  <si>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</si>
  <si>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</si>
  <si>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</si>
  <si>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</si>
  <si>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</si>
  <si>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</si>
  <si>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</si>
  <si>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</si>
  <si>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</si>
  <si>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</si>
  <si>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</si>
  <si>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</si>
  <si>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</si>
  <si>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</si>
  <si>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</si>
  <si>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</si>
  <si>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</si>
  <si>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</si>
  <si>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</si>
  <si>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</si>
  <si>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</si>
  <si>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</si>
  <si>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</si>
  <si>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</si>
  <si>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</si>
  <si>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</si>
  <si>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</si>
  <si>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</si>
  <si>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</si>
  <si>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</si>
  <si>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</si>
  <si>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</si>
  <si>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</si>
  <si>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</si>
  <si>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</si>
  <si>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</si>
  <si>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</si>
  <si>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</si>
  <si>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</si>
  <si>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</si>
  <si>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</si>
  <si>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</si>
  <si>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</si>
  <si>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</si>
  <si>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</si>
  <si>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</si>
  <si>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</si>
  <si>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</si>
  <si>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</si>
  <si>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</si>
  <si>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</si>
  <si>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</si>
  <si>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</si>
  <si>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</si>
  <si>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</si>
  <si>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</si>
  <si>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</si>
  <si>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</si>
  <si>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</si>
  <si>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</si>
  <si>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</si>
  <si>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</si>
  <si>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</si>
  <si>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</si>
  <si>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</si>
  <si>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</si>
  <si>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</si>
  <si>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</si>
  <si>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</si>
  <si>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</si>
  <si>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</si>
  <si>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</si>
  <si>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</si>
  <si>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</si>
  <si>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</si>
  <si>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</si>
  <si>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</si>
  <si>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</si>
  <si>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</si>
  <si>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</si>
  <si>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</si>
  <si>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</si>
  <si>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</si>
  <si>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</si>
  <si>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</si>
  <si>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</si>
  <si>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</si>
  <si>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</si>
  <si>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</si>
  <si>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</si>
  <si>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</si>
  <si>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</si>
  <si>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</si>
  <si>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</si>
  <si>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</si>
  <si>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</si>
  <si>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</si>
  <si>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</si>
  <si>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</si>
  <si>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</si>
  <si>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</si>
  <si>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</si>
  <si>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</si>
  <si>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</si>
  <si>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</si>
  <si>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</si>
  <si>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</si>
  <si>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</si>
  <si>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</si>
  <si>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</si>
  <si>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</si>
  <si>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</si>
  <si>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</si>
  <si>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</si>
  <si>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</si>
  <si>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</si>
  <si>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</si>
  <si>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</si>
  <si>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</si>
  <si>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</si>
  <si>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</si>
  <si>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</si>
  <si>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</si>
  <si>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</si>
  <si>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</si>
  <si>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</si>
  <si>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</si>
  <si>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</si>
  <si>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</si>
  <si>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</si>
  <si>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</si>
  <si>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</si>
  <si>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</si>
  <si>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</si>
  <si>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</si>
  <si>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</si>
  <si>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</si>
  <si>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</si>
  <si>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</si>
  <si>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</si>
  <si>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</si>
  <si>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</si>
  <si>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</si>
  <si>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</si>
  <si>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</si>
  <si>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</si>
  <si>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</si>
  <si>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</si>
  <si>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</si>
  <si>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</si>
  <si>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</si>
  <si>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</si>
  <si>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</si>
  <si>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</si>
  <si>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</si>
  <si>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</si>
  <si>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</si>
  <si>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</si>
  <si>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</si>
  <si>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</si>
  <si>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</si>
  <si>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</si>
  <si>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</si>
  <si>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</si>
  <si>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</si>
  <si>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</si>
  <si>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</si>
  <si>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</si>
  <si>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</si>
  <si>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</si>
  <si>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</si>
  <si>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</si>
  <si>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</si>
  <si>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</si>
  <si>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</si>
  <si>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</si>
  <si>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</si>
  <si>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</si>
  <si>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</si>
  <si>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</si>
  <si>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</si>
  <si>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</si>
  <si>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</si>
  <si>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</si>
  <si>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</si>
  <si>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</si>
  <si>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</si>
  <si>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</si>
  <si>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</si>
  <si>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</si>
  <si>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</si>
  <si>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</si>
  <si>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</si>
  <si>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</si>
  <si>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</si>
  <si>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</si>
  <si>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</si>
  <si>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</si>
  <si>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</si>
  <si>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</si>
  <si>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</si>
  <si>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</si>
  <si>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</si>
  <si>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</si>
  <si>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</si>
  <si>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</si>
  <si>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</si>
  <si>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</si>
  <si>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</si>
  <si>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</si>
  <si>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</si>
  <si>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</si>
  <si>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</si>
  <si>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</si>
  <si>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</si>
  <si>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</si>
  <si>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</si>
  <si>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</si>
  <si>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</si>
  <si>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</si>
  <si>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</si>
  <si>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</si>
  <si>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</si>
  <si>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</si>
  <si>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</si>
  <si>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</si>
  <si>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</si>
  <si>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</si>
  <si>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</si>
  <si>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</si>
  <si>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</si>
  <si>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</si>
  <si>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</si>
  <si>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</si>
  <si>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</si>
  <si>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</si>
  <si>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</si>
  <si>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</si>
  <si>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</si>
  <si>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</si>
  <si>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</si>
  <si>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</si>
  <si>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</si>
  <si>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</si>
  <si>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</si>
  <si>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</si>
  <si>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</si>
  <si>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</si>
  <si>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</si>
  <si>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</si>
  <si>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</si>
  <si>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</si>
  <si>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</si>
  <si>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</si>
  <si>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</si>
  <si>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</si>
  <si>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</si>
  <si>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</si>
  <si>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</si>
  <si>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</si>
  <si>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</si>
  <si>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</si>
  <si>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</si>
  <si>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</si>
  <si>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</si>
  <si>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</si>
  <si>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</si>
  <si>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</si>
  <si>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</si>
  <si>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</si>
  <si>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</si>
  <si>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</si>
  <si>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</si>
  <si>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</si>
  <si>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</si>
  <si>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</si>
  <si>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</si>
  <si>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</si>
  <si>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</si>
  <si>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</si>
  <si>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</si>
  <si>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</si>
  <si>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</si>
  <si>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</si>
  <si>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</si>
  <si>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</si>
  <si>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</si>
  <si>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</si>
  <si>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</si>
  <si>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</si>
  <si>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</si>
  <si>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</si>
  <si>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</si>
  <si>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</si>
  <si>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</si>
  <si>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</si>
  <si>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</si>
  <si>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</si>
  <si>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</si>
  <si>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</si>
  <si>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</si>
  <si>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</si>
  <si>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</si>
  <si>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</si>
  <si>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</si>
  <si>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</si>
  <si>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</si>
  <si>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</si>
  <si>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</si>
  <si>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</si>
  <si>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</si>
  <si>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</si>
  <si>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</si>
  <si>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</si>
  <si>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</si>
  <si>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</si>
  <si>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</si>
  <si>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</si>
  <si>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</si>
  <si>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</si>
  <si>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</si>
  <si>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</si>
  <si>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</si>
  <si>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</si>
  <si>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</si>
  <si>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</si>
  <si>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</si>
  <si>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</si>
  <si>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</si>
  <si>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</si>
  <si>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</si>
  <si>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</si>
  <si>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</si>
  <si>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</si>
  <si>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</si>
  <si>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</si>
  <si>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</si>
  <si>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</si>
  <si>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</si>
  <si>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</si>
  <si>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</si>
  <si>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</si>
  <si>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</si>
  <si>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</si>
  <si>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</si>
  <si>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</si>
  <si>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</si>
  <si>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</si>
  <si>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</si>
  <si>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</si>
  <si>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</si>
  <si>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</si>
  <si>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</si>
  <si>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</si>
  <si>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</si>
  <si>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</si>
  <si>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</si>
  <si>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</si>
  <si>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</si>
  <si>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</si>
  <si>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</si>
  <si>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</si>
  <si>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</si>
  <si>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</si>
  <si>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</si>
  <si>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</si>
  <si>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</si>
  <si>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</si>
  <si>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</si>
  <si>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</si>
  <si>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</si>
  <si>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</si>
  <si>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</si>
  <si>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</si>
  <si>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</si>
  <si>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</si>
  <si>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</si>
  <si>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</si>
  <si>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</si>
  <si>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</si>
  <si>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</si>
  <si>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</si>
  <si>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</si>
  <si>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</si>
  <si>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</si>
  <si>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</si>
  <si>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</si>
  <si>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</si>
  <si>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</si>
  <si>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</si>
  <si>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</si>
  <si>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</si>
  <si>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</si>
  <si>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</si>
  <si>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</si>
  <si>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</si>
  <si>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</si>
  <si>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</si>
  <si>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</si>
  <si>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</si>
  <si>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</si>
  <si>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</si>
  <si>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</si>
  <si>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</si>
  <si>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</si>
  <si>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</si>
  <si>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</si>
  <si>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</si>
  <si>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</si>
  <si>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</si>
  <si>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</si>
  <si>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</si>
  <si>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</si>
  <si>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</si>
  <si>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</si>
  <si>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</si>
  <si>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</si>
  <si>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</si>
  <si>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</si>
  <si>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</si>
  <si>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</si>
  <si>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</si>
  <si>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</si>
  <si>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</si>
  <si>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</si>
  <si>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</si>
  <si>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</si>
  <si>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</si>
  <si>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</si>
  <si>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</si>
  <si>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</si>
  <si>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</si>
  <si>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</si>
  <si>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</si>
  <si>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</si>
  <si>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</si>
  <si>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</si>
  <si>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</si>
  <si>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</si>
  <si>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</si>
  <si>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</si>
  <si>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</si>
  <si>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</si>
  <si>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</si>
  <si>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</si>
  <si>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</si>
  <si>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</si>
  <si>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</si>
  <si>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</si>
  <si>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</si>
  <si>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</si>
  <si>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</si>
  <si>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</si>
  <si>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</si>
  <si>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</si>
  <si>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</si>
  <si>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</si>
  <si>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</si>
  <si>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</si>
  <si>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</si>
  <si>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</si>
  <si>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</si>
  <si>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</si>
  <si>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</si>
  <si>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</si>
  <si>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</si>
  <si>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</si>
  <si>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</si>
  <si>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</si>
  <si>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</si>
  <si>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</si>
  <si>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</si>
  <si>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</si>
  <si>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</si>
  <si>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</si>
  <si>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</si>
  <si>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</si>
  <si>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</si>
  <si>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</si>
  <si>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</si>
  <si>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</si>
  <si>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</si>
  <si>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</si>
  <si>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</si>
  <si>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</si>
  <si>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</si>
  <si>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</si>
  <si>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</si>
  <si>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</si>
  <si>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</si>
  <si>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</si>
  <si>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</si>
  <si>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</si>
  <si>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</si>
  <si>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</si>
  <si>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</si>
  <si>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</si>
  <si>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</si>
  <si>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</si>
  <si>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</si>
  <si>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</si>
  <si>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</si>
  <si>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</si>
  <si>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</si>
  <si>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</si>
  <si>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</si>
  <si>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</si>
  <si>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</si>
  <si>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</si>
  <si>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</si>
  <si>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</si>
  <si>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</si>
  <si>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</si>
  <si>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</si>
  <si>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</si>
  <si>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</si>
  <si>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</si>
  <si>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</si>
  <si>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</si>
  <si>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</si>
  <si>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</si>
  <si>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</si>
  <si>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</si>
  <si>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</si>
  <si>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</si>
  <si>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</si>
  <si>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</si>
  <si>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</si>
  <si>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</si>
  <si>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</si>
  <si>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</si>
  <si>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</si>
  <si>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</si>
  <si>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</si>
  <si>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</si>
  <si>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</si>
  <si>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</si>
  <si>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</si>
  <si>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</si>
  <si>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</si>
  <si>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</si>
  <si>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</si>
  <si>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</si>
  <si>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</si>
  <si>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</si>
  <si>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</si>
  <si>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</si>
  <si>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</si>
  <si>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</si>
  <si>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</si>
  <si>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</si>
  <si>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</si>
  <si>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</si>
  <si>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</si>
  <si>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</si>
  <si>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</si>
  <si>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</si>
  <si>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</si>
  <si>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</si>
  <si>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</si>
  <si>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</si>
  <si>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</si>
  <si>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</si>
  <si>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</si>
  <si>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</si>
  <si>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</si>
  <si>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</si>
  <si>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</si>
  <si>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</si>
  <si>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</si>
  <si>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</si>
  <si>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</si>
  <si>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</si>
  <si>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</si>
  <si>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</si>
  <si>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</si>
  <si>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</si>
  <si>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</si>
  <si>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</si>
  <si>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</si>
  <si>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</si>
  <si>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</si>
  <si>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</si>
  <si>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</si>
  <si>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</si>
  <si>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</si>
  <si>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</si>
  <si>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</si>
  <si>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</si>
  <si>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</si>
  <si>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</si>
  <si>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</si>
  <si>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</si>
  <si>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</si>
  <si>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</si>
  <si>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</si>
  <si>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</si>
  <si>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</si>
  <si>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</si>
  <si>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</si>
  <si>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</si>
  <si>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</si>
  <si>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</si>
  <si>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</si>
  <si>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</si>
  <si>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</si>
  <si>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</si>
  <si>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</si>
  <si>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</si>
  <si>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</si>
  <si>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</si>
  <si>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</si>
  <si>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</si>
  <si>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</si>
  <si>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</si>
  <si>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</si>
  <si>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</si>
  <si>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</si>
  <si>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</si>
  <si>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</si>
  <si>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</si>
  <si>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</si>
  <si>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</si>
  <si>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</si>
  <si>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</si>
  <si>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</si>
  <si>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</si>
  <si>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</si>
  <si>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</si>
  <si>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</si>
  <si>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</si>
  <si>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</si>
  <si>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</si>
  <si>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</si>
  <si>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</si>
  <si>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</si>
  <si>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</si>
  <si>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</si>
  <si>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</si>
  <si>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</si>
  <si>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</si>
  <si>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</si>
  <si>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</si>
  <si>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</si>
  <si>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</si>
  <si>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</si>
  <si>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</si>
  <si>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</si>
  <si>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</si>
  <si>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</si>
  <si>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</si>
  <si>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</si>
  <si>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</si>
  <si>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</si>
  <si>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</si>
  <si>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</si>
  <si>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</si>
  <si>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</si>
  <si>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</si>
  <si>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</si>
  <si>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</si>
  <si>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</si>
  <si>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</si>
  <si>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</si>
  <si>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</si>
  <si>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</si>
  <si>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</si>
  <si>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</si>
  <si>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</si>
  <si>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</si>
  <si>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</si>
  <si>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</si>
  <si>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</si>
  <si>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</si>
  <si>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</si>
  <si>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</si>
  <si>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</si>
  <si>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</si>
  <si>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</si>
  <si>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</si>
  <si>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</si>
  <si>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</si>
  <si>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</si>
  <si>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</si>
  <si>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</si>
  <si>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</si>
  <si>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</si>
  <si>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</si>
  <si>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</si>
  <si>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</si>
  <si>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</si>
  <si>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</si>
  <si>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</si>
  <si>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</si>
  <si>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</si>
  <si>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</si>
  <si>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</si>
  <si>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</si>
  <si>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</si>
  <si>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</si>
  <si>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</si>
  <si>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</si>
  <si>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</si>
  <si>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</si>
  <si>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</si>
  <si>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</si>
  <si>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</si>
  <si>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</si>
  <si>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</si>
  <si>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</si>
  <si>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</si>
  <si>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</si>
  <si>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</si>
  <si>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</si>
  <si>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</si>
  <si>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</si>
  <si>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</si>
  <si>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</si>
  <si>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</si>
  <si>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</si>
  <si>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</si>
  <si>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</si>
  <si>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</si>
  <si>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</si>
  <si>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</si>
  <si>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</si>
  <si>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</si>
  <si>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</si>
  <si>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</si>
  <si>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</si>
  <si>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</si>
  <si>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</si>
  <si>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</si>
  <si>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</si>
  <si>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</si>
  <si>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</si>
  <si>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</si>
  <si>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</si>
  <si>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</si>
  <si>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</si>
  <si>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</si>
  <si>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</si>
  <si>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</si>
  <si>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</si>
  <si>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</si>
  <si>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</si>
  <si>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</si>
  <si>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</si>
  <si>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</si>
  <si>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</si>
  <si>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</si>
  <si>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</si>
  <si>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</si>
  <si>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</si>
  <si>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</si>
  <si>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</si>
  <si>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</si>
  <si>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</si>
  <si>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</si>
  <si>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</si>
  <si>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</si>
  <si>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</si>
  <si>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</si>
  <si>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</si>
  <si>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</si>
  <si>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</si>
  <si>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</si>
  <si>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</si>
  <si>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</si>
  <si>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</si>
  <si>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</si>
  <si>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</si>
  <si>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</si>
  <si>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</si>
  <si>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</si>
  <si>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</si>
  <si>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</si>
  <si>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</si>
  <si>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</si>
  <si>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</si>
  <si>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</si>
  <si>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</si>
  <si>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</si>
  <si>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</si>
  <si>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</si>
  <si>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</si>
  <si>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</si>
  <si>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</si>
  <si>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</si>
  <si>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</si>
  <si>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</si>
  <si>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</si>
  <si>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</si>
  <si>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</si>
  <si>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</si>
  <si>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</si>
  <si>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</si>
  <si>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</si>
  <si>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</si>
  <si>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</si>
  <si>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</si>
  <si>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</si>
  <si>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</si>
  <si>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</si>
  <si>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</si>
  <si>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</si>
  <si>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</si>
  <si>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</si>
  <si>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</si>
  <si>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</si>
  <si>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</si>
  <si>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</si>
  <si>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</si>
  <si>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</si>
  <si>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</si>
  <si>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</si>
  <si>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</si>
  <si>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</si>
  <si>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</si>
  <si>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</si>
  <si>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</si>
  <si>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</si>
  <si>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</si>
  <si>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</si>
  <si>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</si>
  <si>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</si>
  <si>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</si>
  <si>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</si>
  <si>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</si>
  <si>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</si>
  <si>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</si>
  <si>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</si>
  <si>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</si>
  <si>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</si>
  <si>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</si>
  <si>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</si>
  <si>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</si>
  <si>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</si>
  <si>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</si>
  <si>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</si>
  <si>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</si>
  <si>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</si>
  <si>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</si>
  <si>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</si>
  <si>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</si>
  <si>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</si>
  <si>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</si>
  <si>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</si>
  <si>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</si>
  <si>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</si>
  <si>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</si>
  <si>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</si>
  <si>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</si>
  <si>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</si>
  <si>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</si>
  <si>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</si>
  <si>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</si>
  <si>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</si>
  <si>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</si>
  <si>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</si>
  <si>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</si>
  <si>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</si>
  <si>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</si>
  <si>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</si>
  <si>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</si>
  <si>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</si>
  <si>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</si>
  <si>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</si>
  <si>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</si>
  <si>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</si>
  <si>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</si>
  <si>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</si>
  <si>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</si>
  <si>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</si>
  <si>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</si>
  <si>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</si>
  <si>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</si>
  <si>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</si>
  <si>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</si>
  <si>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</si>
  <si>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</si>
  <si>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</si>
  <si>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</si>
  <si>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</si>
  <si>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</si>
  <si>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</si>
  <si>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</si>
  <si>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</si>
  <si>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</si>
  <si>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</si>
  <si>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</si>
  <si>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</si>
  <si>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</si>
  <si>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</si>
  <si>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</si>
  <si>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</si>
  <si>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</si>
  <si>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</si>
  <si>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</si>
  <si>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</si>
  <si>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</si>
  <si>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</si>
  <si>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</si>
  <si>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</si>
  <si>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</si>
  <si>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</si>
  <si>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</si>
  <si>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</si>
  <si>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</si>
  <si>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</si>
  <si>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</si>
  <si>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</si>
  <si>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</si>
  <si>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</si>
  <si>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</si>
  <si>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</si>
  <si>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</si>
  <si>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</si>
  <si>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</si>
  <si>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</si>
  <si>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</si>
  <si>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</si>
  <si>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</si>
  <si>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</si>
  <si>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</si>
  <si>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</si>
  <si>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</si>
  <si>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</si>
  <si>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</si>
  <si>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</si>
  <si>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</si>
  <si>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</si>
  <si>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</si>
  <si>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</si>
  <si>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</si>
  <si>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</si>
  <si>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</si>
  <si>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</si>
  <si>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</si>
  <si>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</si>
  <si>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</si>
  <si>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</si>
  <si>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</si>
  <si>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</si>
  <si>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</si>
  <si>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</si>
  <si>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</si>
  <si>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</si>
  <si>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</si>
  <si>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</si>
  <si>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</si>
  <si>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</si>
  <si>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</si>
  <si>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</si>
  <si>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</si>
  <si>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</si>
  <si>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</si>
  <si>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</si>
  <si>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</si>
  <si>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</si>
  <si>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</si>
  <si>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</si>
  <si>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</si>
  <si>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</si>
  <si>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</si>
  <si>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</si>
  <si>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</si>
  <si>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</si>
  <si>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</si>
  <si>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</si>
  <si>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</si>
  <si>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</si>
  <si>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</si>
  <si>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</si>
  <si>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</si>
  <si>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</si>
  <si>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</si>
  <si>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</si>
  <si>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</si>
  <si>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</si>
  <si>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</si>
  <si>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</si>
  <si>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</si>
  <si>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</si>
  <si>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</si>
  <si>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</si>
  <si>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</si>
  <si>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</si>
  <si>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</si>
  <si>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</si>
  <si>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</si>
  <si>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</si>
  <si>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</si>
  <si>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</si>
  <si>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</si>
  <si>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</si>
  <si>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</si>
  <si>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</si>
  <si>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</si>
  <si>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</si>
  <si>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</si>
  <si>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</si>
  <si>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</si>
  <si>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</si>
  <si>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</si>
  <si>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</si>
  <si>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</si>
  <si>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</si>
  <si>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</si>
  <si>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</si>
  <si>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</si>
  <si>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</si>
  <si>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</si>
  <si>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</si>
  <si>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</si>
  <si>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</si>
  <si>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</si>
  <si>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</si>
  <si>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</si>
  <si>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</si>
  <si>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</si>
  <si>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</si>
  <si>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</si>
  <si>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</si>
  <si>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</si>
  <si>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</si>
  <si>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</si>
  <si>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</si>
  <si>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</si>
  <si>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</si>
  <si>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</si>
  <si>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</si>
  <si>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</si>
  <si>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</si>
  <si>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</si>
  <si>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</si>
  <si>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</si>
  <si>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</si>
  <si>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</si>
  <si>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</si>
  <si>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</si>
  <si>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</si>
  <si>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</si>
  <si>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</si>
  <si>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</si>
  <si>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</si>
  <si>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</si>
  <si>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</si>
  <si>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</si>
  <si>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</si>
  <si>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</si>
  <si>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</si>
  <si>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</si>
  <si>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</si>
  <si>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</si>
  <si>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</si>
  <si>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</si>
  <si>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</si>
  <si>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</si>
  <si>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</si>
  <si>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</si>
  <si>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</si>
  <si>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</si>
  <si>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</si>
  <si>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</si>
  <si>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</si>
  <si>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</si>
  <si>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</si>
  <si>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</si>
  <si>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</si>
  <si>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</si>
  <si>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</si>
  <si>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</si>
  <si>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</si>
  <si>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</si>
  <si>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</si>
  <si>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</si>
  <si>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</si>
  <si>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</si>
  <si>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</si>
  <si>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</si>
  <si>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</si>
  <si>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</si>
  <si>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</si>
  <si>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</si>
  <si>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</si>
  <si>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</si>
  <si>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</si>
  <si>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</si>
  <si>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</si>
  <si>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</si>
  <si>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</si>
  <si>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</si>
  <si>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</si>
  <si>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</si>
  <si>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</si>
  <si>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</si>
  <si>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</si>
  <si>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</si>
  <si>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</si>
  <si>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</si>
  <si>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</si>
  <si>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</si>
  <si>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</si>
  <si>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</si>
  <si>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</si>
  <si>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</si>
  <si>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</si>
  <si>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</si>
  <si>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</si>
  <si>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</si>
  <si>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</si>
  <si>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</si>
  <si>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</si>
  <si>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</si>
  <si>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</si>
  <si>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</si>
  <si>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</si>
  <si>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</si>
  <si>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</si>
  <si>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</si>
  <si>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</si>
  <si>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</si>
  <si>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</si>
  <si>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</si>
  <si>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</si>
  <si>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</si>
  <si>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</si>
  <si>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</si>
  <si>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</si>
  <si>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</si>
  <si>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</si>
  <si>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</si>
  <si>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</si>
  <si>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</si>
  <si>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</si>
  <si>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</si>
  <si>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</si>
  <si>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</si>
  <si>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</si>
  <si>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</si>
  <si>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</si>
  <si>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</si>
  <si>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</si>
  <si>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</si>
  <si>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</si>
  <si>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</si>
  <si>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</si>
  <si>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</si>
  <si>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</si>
  <si>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</si>
  <si>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</si>
  <si>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</si>
  <si>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</si>
  <si>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</si>
  <si>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</si>
  <si>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</si>
  <si>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</si>
  <si>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</si>
  <si>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</si>
  <si>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</si>
  <si>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</si>
  <si>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</si>
  <si>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</si>
  <si>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</si>
  <si>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</si>
  <si>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</si>
  <si>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</si>
  <si>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</si>
  <si>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</si>
  <si>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</si>
  <si>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</si>
  <si>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</si>
  <si>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</si>
  <si>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</si>
  <si>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</si>
  <si>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</si>
  <si>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</si>
  <si>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</si>
  <si>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</si>
  <si>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</si>
  <si>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</si>
  <si>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</si>
  <si>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</si>
  <si>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</si>
  <si>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</si>
  <si>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</si>
  <si>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</si>
  <si>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</si>
  <si>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</si>
  <si>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</si>
  <si>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</si>
  <si>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</si>
  <si>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</si>
  <si>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</si>
  <si>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</si>
  <si>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</si>
  <si>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</si>
  <si>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</si>
  <si>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</si>
  <si>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</si>
  <si>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</si>
  <si>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</si>
  <si>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</si>
  <si>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</si>
  <si>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</si>
  <si>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</si>
  <si>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</si>
  <si>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</si>
  <si>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</si>
  <si>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</si>
  <si>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</si>
  <si>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</si>
  <si>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</si>
  <si>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</si>
  <si>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</si>
  <si>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</si>
  <si>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</si>
  <si>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</si>
  <si>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</si>
  <si>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</si>
  <si>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</si>
  <si>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</si>
  <si>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</si>
  <si>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</si>
  <si>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</si>
  <si>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</si>
  <si>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</si>
  <si>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</si>
  <si>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</si>
  <si>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</si>
  <si>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</si>
  <si>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</si>
  <si>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</si>
  <si>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</si>
  <si>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</si>
  <si>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</si>
  <si>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</si>
  <si>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</si>
  <si>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</si>
  <si>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</si>
  <si>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</si>
  <si>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</si>
  <si>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</si>
  <si>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</si>
  <si>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</si>
  <si>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</si>
  <si>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</si>
  <si>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</si>
  <si>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</si>
  <si>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</si>
  <si>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</si>
  <si>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</si>
  <si>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</si>
  <si>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</si>
  <si>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</si>
  <si>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</si>
  <si>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</si>
  <si>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</si>
  <si>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</si>
  <si>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</si>
  <si>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</si>
  <si>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</si>
  <si>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</si>
  <si>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</si>
  <si>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</si>
  <si>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</si>
  <si>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</si>
  <si>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</si>
  <si>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</si>
  <si>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</si>
  <si>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</si>
  <si>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</si>
  <si>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</si>
  <si>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</si>
  <si>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</si>
  <si>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</si>
  <si>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</si>
  <si>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</si>
  <si>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</si>
  <si>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</si>
  <si>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</si>
  <si>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</si>
  <si>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</si>
  <si>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</si>
  <si>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</si>
  <si>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</si>
  <si>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</si>
  <si>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</si>
  <si>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</si>
  <si>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</si>
  <si>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</si>
  <si>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</si>
  <si>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</si>
  <si>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</si>
  <si>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</si>
  <si>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</si>
  <si>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</si>
  <si>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</si>
  <si>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</si>
  <si>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</si>
  <si>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</si>
  <si>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</si>
  <si>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</si>
  <si>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</si>
  <si>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</si>
  <si>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</si>
  <si>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</si>
  <si>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</si>
  <si>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</si>
  <si>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</si>
  <si>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</si>
  <si>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</si>
  <si>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</si>
  <si>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</si>
  <si>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</si>
  <si>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</si>
  <si>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</si>
  <si>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</si>
  <si>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</si>
  <si>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</si>
  <si>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</si>
  <si>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</si>
  <si>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</si>
  <si>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</si>
  <si>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</si>
  <si>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</si>
  <si>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</si>
  <si>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</si>
  <si>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</si>
  <si>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</si>
  <si>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</si>
  <si>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</si>
  <si>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</si>
  <si>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</si>
  <si>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</si>
  <si>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</si>
  <si>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</si>
  <si>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</si>
  <si>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</si>
  <si>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</si>
  <si>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</si>
  <si>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</si>
  <si>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</si>
  <si>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</si>
  <si>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</si>
  <si>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</si>
  <si>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</si>
  <si>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</si>
  <si>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</si>
  <si>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</si>
  <si>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</si>
  <si>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</si>
  <si>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</si>
  <si>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</si>
  <si>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</si>
  <si>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</si>
  <si>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</si>
  <si>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</si>
  <si>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</si>
  <si>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</si>
  <si>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</si>
  <si>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</si>
  <si>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</si>
  <si>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</si>
  <si>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</si>
  <si>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</si>
  <si>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</si>
  <si>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</si>
  <si>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</si>
  <si>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</si>
  <si>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</si>
  <si>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</si>
  <si>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</si>
  <si>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</si>
  <si>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</si>
  <si>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</si>
  <si>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</si>
  <si>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</si>
  <si>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</si>
  <si>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</si>
  <si>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</si>
  <si>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</si>
  <si>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</si>
  <si>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</si>
  <si>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</si>
  <si>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</si>
  <si>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</si>
  <si>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</si>
  <si>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</si>
  <si>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</si>
  <si>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</si>
  <si>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</si>
  <si>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</si>
  <si>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</si>
  <si>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</si>
  <si>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</si>
  <si>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</si>
  <si>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</si>
  <si>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</si>
  <si>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</si>
  <si>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</si>
  <si>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</si>
  <si>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</si>
  <si>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</si>
  <si>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</si>
  <si>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</si>
  <si>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</si>
  <si>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</si>
  <si>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</si>
  <si>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</si>
  <si>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</si>
  <si>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</si>
  <si>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</si>
  <si>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</si>
  <si>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</si>
  <si>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</si>
  <si>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</si>
  <si>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</si>
  <si>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</si>
  <si>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</si>
  <si>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</si>
  <si>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</si>
  <si>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</si>
  <si>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</si>
  <si>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</si>
  <si>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</si>
  <si>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</si>
  <si>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</si>
  <si>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</si>
  <si>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</si>
  <si>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</si>
  <si>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</si>
  <si>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</si>
  <si>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</si>
  <si>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</si>
  <si>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</si>
  <si>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</si>
  <si>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</si>
  <si>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</si>
  <si>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</si>
  <si>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</si>
  <si>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</si>
  <si>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</si>
  <si>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</si>
  <si>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</si>
  <si>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</si>
  <si>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</si>
  <si>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</si>
  <si>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</si>
  <si>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</si>
  <si>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</si>
  <si>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</si>
  <si>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</si>
  <si>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</si>
  <si>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</si>
  <si>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</si>
  <si>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</si>
  <si>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</si>
  <si>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</si>
  <si>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</si>
  <si>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</si>
  <si>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</si>
  <si>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</si>
  <si>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</si>
  <si>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</si>
  <si>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</si>
  <si>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</si>
  <si>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</si>
  <si>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</si>
  <si>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</si>
  <si>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</si>
  <si>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</si>
  <si>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</si>
  <si>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</si>
  <si>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</si>
  <si>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</si>
  <si>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</si>
  <si>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</si>
  <si>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</si>
  <si>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</si>
  <si>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</si>
  <si>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</si>
  <si>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</si>
  <si>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</si>
  <si>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</si>
  <si>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</si>
  <si>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</si>
  <si>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</si>
  <si>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</si>
  <si>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</si>
  <si>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</si>
  <si>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</si>
  <si>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</si>
  <si>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</si>
  <si>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</si>
  <si>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</si>
  <si>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</si>
  <si>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</si>
  <si>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</si>
  <si>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</si>
  <si>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</si>
  <si>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</si>
  <si>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</si>
  <si>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</si>
  <si>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</si>
  <si>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</si>
  <si>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</si>
  <si>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</si>
  <si>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</si>
  <si>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</si>
  <si>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</si>
  <si>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</si>
  <si>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</si>
  <si>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</si>
  <si>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</si>
  <si>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</si>
  <si>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</si>
  <si>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</si>
  <si>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</si>
  <si>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</si>
  <si>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</si>
  <si>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</si>
  <si>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</si>
  <si>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</si>
  <si>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</si>
  <si>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</si>
  <si>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</si>
  <si>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</si>
  <si>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</si>
  <si>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</si>
  <si>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</si>
  <si>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</si>
  <si>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</si>
  <si>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</si>
  <si>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</si>
  <si>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</si>
  <si>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</si>
  <si>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</si>
  <si>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</si>
  <si>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</si>
  <si>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</si>
  <si>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</si>
  <si>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</si>
  <si>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</si>
  <si>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</si>
  <si>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</si>
  <si>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</si>
  <si>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</si>
  <si>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</si>
  <si>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</si>
  <si>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</si>
  <si>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</si>
  <si>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</si>
  <si>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</si>
  <si>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</si>
  <si>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</si>
  <si>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</si>
  <si>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</si>
  <si>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</si>
  <si>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</si>
  <si>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</si>
  <si>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</si>
  <si>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</si>
  <si>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</si>
  <si>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</si>
  <si>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</si>
  <si>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</si>
  <si>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</si>
  <si>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</si>
  <si>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</si>
  <si>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</si>
  <si>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</si>
  <si>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</si>
  <si>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</si>
  <si>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</si>
  <si>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</si>
  <si>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</si>
  <si>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</si>
  <si>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</si>
  <si>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</si>
  <si>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</si>
  <si>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</si>
  <si>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</si>
  <si>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</si>
  <si>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</si>
  <si>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</si>
  <si>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</si>
  <si>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</si>
  <si>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</si>
  <si>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</si>
  <si>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</si>
  <si>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</si>
  <si>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</si>
  <si>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</si>
  <si>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</si>
  <si>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</si>
  <si>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</si>
  <si>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</si>
  <si>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</si>
  <si>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</si>
  <si>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</si>
  <si>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</si>
  <si>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</si>
  <si>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</si>
  <si>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</si>
  <si>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</si>
  <si>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</si>
  <si>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</si>
  <si>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</si>
  <si>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</si>
  <si>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</si>
  <si>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</si>
  <si>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</si>
  <si>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</si>
  <si>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</si>
  <si>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</si>
  <si>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</si>
  <si>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</si>
  <si>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</si>
  <si>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</si>
  <si>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</si>
  <si>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</si>
  <si>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</si>
  <si>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</si>
  <si>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</si>
  <si>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</si>
  <si>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</si>
  <si>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</si>
  <si>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</si>
  <si>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</si>
  <si>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</si>
  <si>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</si>
  <si>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</si>
  <si>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</si>
  <si>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</si>
  <si>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</si>
  <si>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</si>
  <si>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</si>
  <si>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</si>
  <si>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</si>
  <si>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</si>
  <si>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</si>
  <si>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</si>
  <si>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</si>
  <si>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</si>
  <si>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</si>
  <si>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</si>
  <si>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</si>
  <si>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</si>
  <si>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</si>
  <si>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</si>
  <si>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</si>
  <si>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</si>
  <si>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</si>
  <si>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</si>
  <si>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</si>
  <si>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</si>
  <si>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</si>
  <si>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</si>
  <si>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</si>
  <si>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</si>
  <si>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</si>
  <si>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</si>
  <si>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</si>
  <si>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</si>
  <si>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</si>
  <si>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</si>
  <si>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</si>
  <si>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</si>
  <si>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</si>
  <si>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</si>
  <si>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</si>
  <si>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</si>
  <si>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</si>
  <si>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</si>
  <si>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</si>
  <si>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</si>
  <si>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</si>
  <si>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</si>
  <si>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</si>
  <si>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</si>
  <si>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</si>
  <si>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</si>
  <si>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</si>
  <si>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</si>
  <si>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</si>
  <si>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</si>
  <si>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</si>
  <si>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</si>
  <si>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</si>
  <si>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</si>
  <si>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</si>
  <si>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</si>
  <si>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</si>
  <si>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</si>
  <si>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</si>
  <si>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</si>
  <si>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</si>
  <si>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</si>
  <si>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</si>
  <si>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</si>
  <si>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</si>
  <si>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</si>
  <si>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</si>
  <si>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</si>
  <si>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</si>
  <si>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</si>
  <si>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</si>
  <si>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</si>
  <si>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</si>
  <si>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</si>
  <si>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</si>
  <si>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</si>
  <si>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</si>
  <si>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</si>
  <si>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</si>
  <si>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</si>
  <si>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</si>
  <si>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</si>
  <si>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</si>
  <si>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</si>
  <si>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</si>
  <si>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</si>
  <si>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</si>
  <si>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</si>
  <si>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</si>
  <si>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</si>
  <si>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</si>
  <si>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</si>
  <si>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</si>
  <si>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</si>
  <si>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</si>
  <si>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</si>
  <si>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</si>
  <si>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</si>
  <si>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</si>
  <si>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</si>
  <si>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</si>
  <si>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</si>
  <si>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</si>
  <si>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</si>
  <si>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</si>
  <si>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</si>
  <si>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</si>
  <si>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</si>
  <si>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</si>
  <si>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</si>
  <si>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</si>
  <si>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</si>
  <si>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</si>
  <si>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</si>
  <si>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</si>
  <si>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</si>
  <si>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</si>
  <si>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</si>
  <si>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</si>
  <si>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</si>
  <si>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</si>
  <si>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</si>
  <si>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</si>
  <si>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</si>
  <si>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</si>
  <si>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</si>
  <si>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</si>
  <si>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</si>
  <si>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</si>
  <si>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</si>
  <si>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</si>
  <si>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</si>
  <si>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</si>
  <si>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</si>
  <si>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</si>
  <si>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</si>
  <si>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</si>
  <si>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</si>
  <si>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</si>
  <si>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</si>
  <si>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</si>
  <si>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</si>
  <si>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</si>
  <si>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</si>
  <si>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</si>
  <si>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</si>
  <si>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</si>
  <si>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</si>
  <si>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</si>
  <si>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</si>
  <si>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</si>
  <si>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</si>
  <si>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</si>
  <si>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</si>
  <si>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</si>
  <si>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</si>
  <si>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</si>
  <si>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</si>
  <si>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</si>
  <si>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</si>
  <si>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</si>
  <si>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</si>
  <si>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</si>
  <si>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</si>
  <si>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</si>
  <si>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</si>
  <si>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</si>
  <si>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</si>
  <si>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</si>
  <si>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</si>
  <si>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</si>
  <si>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</si>
  <si>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</si>
  <si>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</si>
  <si>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</si>
  <si>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</si>
  <si>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</si>
  <si>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</si>
  <si>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</si>
  <si>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</si>
  <si>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</si>
  <si>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</si>
  <si>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</si>
  <si>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</si>
  <si>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</si>
  <si>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</si>
  <si>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</si>
  <si>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</si>
  <si>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</si>
  <si>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</si>
  <si>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</si>
  <si>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</si>
  <si>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</si>
  <si>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</si>
  <si>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</si>
  <si>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</si>
  <si>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</si>
  <si>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</si>
  <si>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</si>
  <si>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</si>
  <si>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</si>
  <si>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</si>
  <si>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</si>
  <si>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</si>
  <si>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</si>
  <si>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</si>
  <si>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</si>
  <si>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</si>
  <si>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</si>
  <si>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</si>
  <si>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</si>
  <si>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</si>
  <si>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</si>
  <si>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</si>
  <si>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</si>
  <si>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</si>
  <si>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</si>
  <si>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</si>
  <si>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</si>
  <si>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</si>
  <si>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</si>
  <si>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</si>
  <si>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</si>
  <si>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</si>
  <si>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</si>
  <si>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</si>
  <si>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</si>
  <si>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</si>
  <si>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</si>
  <si>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</si>
  <si>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</si>
  <si>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</si>
  <si>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</si>
  <si>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</si>
  <si>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</si>
  <si>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</si>
  <si>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</si>
  <si>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</si>
  <si>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</si>
  <si>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</si>
  <si>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</si>
  <si>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</si>
  <si>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</si>
  <si>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</si>
  <si>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</si>
  <si>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</si>
  <si>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</si>
  <si>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</si>
  <si>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</si>
  <si>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</si>
  <si>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</si>
  <si>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</si>
  <si>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</si>
  <si>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</si>
  <si>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</si>
  <si>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</si>
  <si>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</si>
  <si>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</si>
  <si>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</si>
  <si>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</si>
  <si>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</si>
  <si>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</si>
  <si>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</si>
  <si>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</si>
  <si>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</si>
  <si>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</si>
  <si>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</si>
  <si>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</si>
  <si>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</si>
  <si>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</si>
  <si>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</si>
  <si>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</si>
  <si>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</si>
  <si>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</si>
  <si>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</si>
  <si>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</si>
  <si>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</si>
  <si>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</si>
  <si>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</si>
  <si>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</si>
  <si>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</si>
  <si>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</si>
  <si>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</si>
  <si>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</si>
  <si>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</si>
  <si>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</si>
  <si>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</si>
  <si>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</si>
  <si>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</si>
  <si>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</si>
  <si>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</si>
  <si>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</si>
  <si>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</si>
  <si>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</si>
  <si>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</si>
  <si>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</si>
  <si>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</si>
  <si>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</si>
  <si>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</si>
  <si>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</si>
  <si>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</si>
  <si>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</si>
  <si>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</si>
  <si>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</si>
  <si>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</si>
  <si>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</si>
  <si>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</si>
  <si>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</si>
  <si>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</si>
  <si>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</si>
  <si>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</si>
  <si>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</si>
  <si>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</si>
  <si>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</si>
  <si>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</si>
  <si>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</si>
  <si>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</si>
  <si>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</si>
  <si>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</si>
  <si>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</si>
  <si>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</si>
  <si>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</si>
  <si>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</si>
  <si>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</si>
  <si>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</si>
  <si>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</si>
  <si>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</si>
  <si>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</si>
  <si>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</si>
  <si>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</si>
  <si>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</si>
  <si>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</si>
  <si>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</si>
  <si>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</si>
  <si>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</si>
  <si>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</si>
  <si>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</si>
  <si>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</si>
  <si>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</si>
  <si>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</si>
  <si>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</si>
  <si>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</si>
  <si>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</si>
  <si>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</si>
  <si>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</si>
  <si>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</si>
  <si>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</si>
  <si>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</si>
  <si>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</si>
  <si>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</si>
  <si>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</si>
  <si>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</si>
  <si>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</si>
  <si>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</si>
  <si>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</si>
  <si>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</si>
  <si>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</si>
  <si>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</si>
  <si>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</si>
  <si>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</si>
  <si>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</si>
  <si>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</si>
  <si>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</si>
  <si>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</si>
  <si>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</si>
  <si>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</si>
  <si>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</si>
  <si>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</si>
  <si>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</si>
  <si>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</si>
  <si>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</si>
  <si>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</si>
  <si>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</si>
  <si>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</si>
  <si>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</si>
  <si>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</si>
  <si>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</si>
  <si>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</si>
  <si>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</si>
  <si>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</si>
  <si>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</si>
  <si>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</si>
  <si>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</si>
  <si>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</si>
  <si>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</si>
  <si>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</si>
  <si>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</si>
  <si>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</si>
  <si>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</si>
  <si>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</si>
  <si>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</si>
  <si>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</si>
  <si>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</si>
  <si>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</si>
  <si>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</si>
  <si>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</si>
  <si>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</si>
  <si>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</si>
  <si>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</si>
  <si>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</si>
  <si>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</si>
  <si>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</si>
  <si>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</si>
  <si>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</si>
  <si>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</si>
  <si>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</si>
  <si>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</si>
  <si>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</si>
  <si>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</si>
  <si>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</si>
  <si>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</si>
  <si>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</si>
  <si>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</si>
  <si>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</si>
  <si>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</si>
  <si>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</si>
  <si>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</si>
  <si>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</si>
  <si>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</si>
  <si>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</si>
  <si>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</si>
  <si>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</si>
  <si>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</si>
  <si>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</si>
  <si>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</si>
  <si>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</si>
  <si>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</si>
  <si>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</si>
  <si>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</si>
  <si>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</si>
  <si>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</si>
  <si>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</si>
  <si>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</si>
  <si>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</si>
  <si>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</si>
  <si>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</si>
  <si>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</si>
  <si>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</si>
  <si>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</si>
  <si>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</si>
  <si>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</si>
  <si>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</si>
  <si>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</si>
  <si>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</si>
  <si>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</si>
  <si>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</si>
  <si>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</si>
  <si>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</si>
  <si>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</si>
  <si>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</si>
  <si>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</si>
  <si>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</si>
  <si>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</si>
  <si>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</si>
  <si>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</si>
  <si>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</si>
  <si>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</si>
  <si>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</si>
  <si>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</si>
  <si>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</si>
  <si>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</si>
  <si>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</si>
  <si>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</si>
  <si>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</si>
  <si>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</si>
  <si>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</si>
  <si>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</si>
  <si>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</si>
  <si>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</si>
  <si>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</si>
  <si>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</si>
  <si>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</si>
  <si>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</si>
  <si>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</si>
  <si>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</si>
  <si>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</si>
  <si>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</si>
  <si>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</si>
  <si>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</si>
  <si>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</si>
  <si>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</si>
  <si>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</si>
  <si>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</si>
  <si>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</si>
  <si>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</si>
  <si>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</si>
  <si>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</si>
  <si>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</si>
  <si>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</si>
  <si>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</si>
  <si>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</si>
  <si>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</si>
  <si>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</si>
  <si>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</si>
  <si>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</si>
  <si>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</si>
  <si>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</si>
  <si>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</si>
  <si>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</si>
  <si>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</si>
  <si>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</si>
  <si>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</si>
  <si>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</si>
  <si>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</si>
  <si>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</si>
  <si>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</si>
  <si>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</si>
  <si>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</si>
  <si>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</si>
  <si>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</si>
  <si>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</si>
  <si>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</si>
  <si>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</si>
  <si>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</si>
  <si>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</si>
  <si>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</si>
  <si>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</si>
  <si>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</si>
  <si>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</si>
  <si>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</si>
  <si>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</si>
  <si>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</si>
  <si>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</si>
  <si>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</si>
  <si>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</si>
  <si>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</si>
  <si>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</si>
  <si>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</si>
  <si>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</si>
  <si>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</si>
  <si>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</si>
  <si>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</si>
  <si>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</si>
  <si>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</si>
  <si>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</si>
  <si>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</si>
  <si>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</si>
  <si>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</si>
  <si>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</si>
  <si>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</si>
  <si>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</si>
  <si>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</si>
  <si>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</si>
  <si>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</si>
  <si>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</si>
  <si>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</si>
  <si>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</si>
  <si>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</si>
  <si>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</si>
  <si>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</si>
  <si>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</si>
  <si>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</si>
  <si>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</si>
  <si>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</si>
  <si>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</si>
  <si>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</si>
  <si>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</si>
  <si>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</si>
  <si>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</si>
  <si>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</si>
  <si>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</si>
  <si>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</si>
  <si>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</si>
  <si>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</si>
  <si>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</si>
  <si>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</si>
  <si>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</si>
  <si>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</si>
  <si>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</si>
  <si>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</si>
  <si>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</si>
  <si>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</si>
  <si>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</si>
  <si>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</si>
  <si>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</si>
  <si>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</si>
  <si>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</si>
  <si>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</si>
  <si>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</si>
  <si>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</si>
  <si>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</si>
  <si>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</si>
  <si>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</si>
  <si>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</si>
  <si>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</si>
  <si>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</si>
  <si>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</si>
  <si>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</si>
  <si>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</si>
  <si>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</si>
  <si>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</si>
  <si>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</si>
  <si>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</si>
  <si>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</si>
  <si>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</si>
  <si>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</si>
  <si>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</si>
  <si>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</si>
  <si>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</si>
  <si>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</si>
  <si>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</si>
  <si>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</si>
  <si>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</si>
  <si>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</si>
  <si>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</si>
  <si>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</si>
  <si>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</si>
  <si>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</si>
  <si>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</si>
  <si>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</si>
  <si>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</si>
  <si>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</si>
  <si>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</si>
  <si>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</si>
  <si>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</si>
  <si>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</si>
  <si>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</si>
  <si>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</si>
  <si>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</si>
  <si>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</si>
  <si>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</si>
  <si>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</si>
  <si>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</si>
  <si>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</si>
  <si>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</si>
  <si>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</si>
  <si>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</si>
  <si>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</si>
  <si>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</si>
  <si>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</si>
  <si>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</si>
  <si>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</si>
  <si>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</si>
  <si>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</si>
  <si>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</si>
  <si>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</si>
  <si>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</si>
  <si>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</si>
  <si>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</si>
  <si>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</si>
  <si>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</si>
  <si>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</si>
  <si>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</si>
  <si>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</si>
  <si>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</si>
  <si>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</si>
  <si>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</si>
  <si>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</si>
  <si>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</si>
  <si>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</si>
  <si>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</si>
  <si>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</si>
  <si>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</si>
  <si>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</si>
  <si>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</si>
  <si>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</si>
  <si>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</si>
  <si>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</si>
  <si>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</si>
  <si>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</si>
  <si>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</si>
  <si>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</si>
  <si>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</si>
  <si>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</si>
  <si>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</si>
  <si>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</si>
  <si>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</si>
  <si>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</si>
  <si>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</si>
  <si>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</si>
  <si>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</si>
  <si>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</si>
  <si>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</si>
  <si>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</si>
  <si>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</si>
  <si>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</si>
  <si>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</si>
  <si>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</si>
  <si>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</si>
  <si>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</si>
  <si>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</si>
  <si>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</si>
  <si>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</si>
  <si>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</si>
  <si>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</si>
  <si>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</si>
  <si>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</si>
  <si>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</si>
  <si>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</si>
  <si>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</si>
  <si>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</si>
  <si>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</si>
  <si>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</si>
  <si>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</si>
  <si>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</si>
  <si>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</si>
  <si>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</si>
  <si>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</si>
  <si>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</si>
  <si>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</si>
  <si>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</si>
  <si>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</si>
  <si>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</si>
  <si>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</si>
  <si>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</si>
  <si>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</si>
  <si>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</si>
  <si>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</si>
  <si>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</si>
  <si>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</si>
  <si>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</si>
  <si>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</si>
  <si>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</si>
  <si>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</si>
  <si>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</si>
  <si>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</si>
  <si>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</si>
  <si>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</si>
  <si>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</si>
  <si>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</si>
  <si>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</si>
  <si>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</si>
  <si>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</si>
  <si>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</si>
  <si>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</si>
  <si>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</si>
  <si>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</si>
  <si>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</si>
  <si>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</si>
  <si>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</si>
  <si>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</si>
  <si>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</si>
  <si>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</si>
  <si>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</si>
  <si>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</si>
  <si>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</si>
  <si>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</si>
  <si>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</si>
  <si>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</si>
  <si>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</si>
  <si>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</si>
  <si>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</si>
  <si>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</si>
  <si>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</si>
  <si>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</si>
  <si>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</si>
  <si>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</si>
  <si>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</si>
  <si>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</si>
  <si>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</si>
  <si>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</si>
  <si>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</si>
  <si>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</si>
  <si>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</si>
  <si>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</si>
  <si>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</si>
  <si>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</si>
  <si>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</si>
  <si>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</si>
  <si>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</si>
  <si>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</si>
  <si>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</si>
  <si>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</si>
  <si>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</si>
  <si>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</si>
  <si>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</si>
  <si>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</si>
  <si>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</si>
  <si>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</si>
  <si>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</si>
  <si>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</si>
  <si>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</si>
  <si>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</si>
  <si>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</si>
  <si>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</si>
  <si>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</si>
  <si>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</si>
  <si>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</si>
  <si>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</si>
  <si>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</si>
  <si>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</si>
  <si>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</si>
  <si>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</si>
  <si>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</si>
  <si>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</si>
  <si>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</si>
  <si>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</si>
  <si>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</si>
  <si>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</si>
  <si>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</si>
  <si>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</si>
  <si>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</si>
  <si>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</si>
  <si>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</si>
  <si>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</si>
  <si>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</si>
  <si>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</si>
  <si>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</si>
  <si>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</si>
  <si>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</si>
  <si>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</si>
  <si>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</si>
  <si>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</si>
  <si>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</si>
  <si>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</si>
  <si>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</si>
  <si>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</si>
  <si>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</si>
  <si>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</si>
  <si>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</si>
  <si>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</si>
  <si>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</si>
  <si>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</si>
  <si>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</si>
  <si>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</si>
  <si>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</si>
  <si>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</si>
  <si>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</si>
  <si>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</si>
  <si>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</si>
  <si>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</si>
  <si>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</si>
  <si>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</si>
  <si>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</si>
  <si>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</si>
  <si>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</si>
  <si>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</si>
  <si>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</si>
  <si>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</si>
  <si>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</si>
  <si>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</si>
  <si>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</si>
  <si>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</si>
  <si>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</si>
  <si>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</si>
  <si>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</si>
  <si>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</si>
  <si>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</si>
  <si>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</si>
  <si>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</si>
  <si>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</si>
  <si>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</si>
  <si>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</si>
  <si>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</si>
  <si>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</si>
  <si>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</si>
  <si>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</si>
  <si>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</si>
  <si>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</si>
  <si>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</si>
  <si>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</si>
  <si>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</si>
  <si>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</si>
  <si>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</si>
  <si>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</si>
  <si>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</si>
  <si>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</si>
  <si>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</si>
  <si>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</si>
  <si>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</si>
  <si>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</si>
  <si>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</si>
  <si>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</si>
  <si>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</si>
  <si>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</si>
  <si>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</si>
  <si>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</si>
  <si>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</si>
  <si>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</si>
  <si>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</si>
  <si>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</si>
  <si>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</si>
  <si>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</si>
  <si>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</si>
  <si>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</si>
  <si>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</si>
  <si>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</si>
  <si>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</si>
  <si>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</si>
  <si>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</si>
  <si>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</si>
  <si>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</si>
  <si>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</si>
  <si>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</si>
  <si>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</si>
  <si>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</si>
  <si>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</si>
  <si>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</si>
  <si>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</si>
  <si>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</si>
  <si>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</si>
  <si>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</si>
  <si>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</si>
  <si>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</si>
  <si>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</si>
  <si>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</si>
  <si>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</si>
  <si>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</si>
  <si>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</si>
  <si>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</si>
  <si>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</si>
  <si>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</si>
  <si>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</si>
  <si>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</si>
  <si>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</si>
  <si>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</si>
  <si>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</si>
  <si>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</si>
  <si>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</si>
  <si>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</si>
  <si>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</si>
  <si>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</si>
  <si>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</si>
  <si>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</si>
  <si>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</si>
  <si>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</si>
  <si>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</si>
  <si>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</si>
  <si>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</si>
  <si>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</si>
  <si>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</si>
  <si>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</si>
  <si>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</si>
  <si>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</si>
  <si>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</si>
  <si>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</si>
  <si>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</si>
  <si>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</si>
  <si>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</si>
  <si>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</si>
  <si>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</si>
  <si>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</si>
  <si>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</si>
  <si>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</si>
  <si>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</si>
  <si>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</si>
  <si>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</si>
  <si>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</si>
  <si>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</si>
  <si>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</si>
  <si>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</si>
  <si>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</si>
  <si>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</si>
  <si>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</si>
  <si>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</si>
  <si>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</si>
  <si>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</si>
  <si>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</si>
  <si>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</si>
  <si>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</si>
  <si>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</si>
  <si>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</si>
  <si>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</si>
  <si>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</si>
  <si>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</si>
  <si>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</si>
  <si>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</si>
  <si>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</si>
  <si>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</si>
  <si>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</si>
  <si>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</si>
  <si>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</si>
  <si>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</si>
  <si>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</si>
  <si>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</si>
  <si>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</si>
  <si>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</si>
  <si>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</si>
  <si>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</si>
  <si>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</si>
  <si>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</si>
  <si>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</si>
  <si>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</si>
  <si>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</si>
  <si>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</si>
  <si>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</si>
  <si>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</si>
  <si>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</si>
  <si>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</si>
  <si>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</si>
  <si>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</si>
  <si>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</si>
  <si>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</si>
  <si>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</si>
  <si>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</si>
  <si>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</si>
  <si>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</si>
  <si>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</si>
  <si>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</si>
  <si>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</si>
  <si>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</si>
  <si>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</si>
  <si>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</si>
  <si>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</si>
  <si>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</si>
  <si>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</si>
  <si>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</si>
  <si>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</si>
  <si>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</si>
  <si>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</si>
  <si>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</si>
  <si>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</si>
  <si>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</si>
  <si>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</si>
  <si>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</si>
  <si>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</si>
  <si>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</si>
  <si>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</si>
  <si>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</si>
  <si>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</si>
  <si>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</si>
  <si>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</si>
  <si>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</si>
  <si>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</si>
  <si>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</si>
  <si>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</si>
  <si>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</si>
  <si>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</si>
  <si>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</si>
  <si>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</si>
  <si>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</si>
  <si>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</si>
  <si>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</si>
  <si>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</si>
  <si>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</si>
  <si>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</si>
  <si>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</si>
  <si>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</si>
  <si>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</si>
  <si>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</si>
  <si>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</si>
  <si>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</si>
  <si>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</si>
  <si>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</si>
  <si>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</si>
  <si>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</si>
  <si>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</si>
  <si>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</si>
  <si>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</si>
  <si>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</si>
  <si>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</si>
  <si>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</si>
  <si>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</si>
  <si>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</si>
  <si>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</si>
  <si>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</si>
  <si>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</si>
  <si>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</si>
  <si>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</si>
  <si>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</si>
  <si>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</si>
  <si>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</si>
  <si>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</si>
  <si>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</si>
  <si>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</si>
  <si>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</si>
  <si>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</si>
  <si>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</si>
  <si>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</si>
  <si>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</si>
  <si>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</si>
  <si>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</si>
  <si>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</si>
  <si>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</si>
  <si>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</si>
  <si>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</si>
  <si>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</si>
  <si>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</si>
  <si>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</si>
  <si>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</si>
  <si>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</si>
  <si>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</si>
  <si>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</si>
  <si>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</si>
  <si>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</si>
  <si>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</si>
  <si>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</si>
  <si>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</si>
  <si>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</si>
  <si>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</si>
  <si>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</si>
  <si>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</si>
  <si>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</si>
  <si>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</si>
  <si>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</si>
  <si>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</si>
  <si>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</si>
  <si>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</si>
  <si>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</si>
  <si>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</si>
  <si>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</si>
  <si>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</si>
  <si>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</si>
  <si>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</si>
  <si>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</si>
  <si>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</si>
  <si>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</si>
  <si>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</si>
  <si>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</si>
  <si>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</si>
  <si>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</si>
  <si>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</si>
  <si>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</si>
  <si>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</si>
  <si>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</si>
  <si>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</si>
  <si>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</si>
  <si>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</si>
  <si>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</si>
  <si>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</si>
  <si>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</si>
  <si>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</si>
  <si>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</si>
  <si>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</si>
  <si>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</si>
  <si>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</si>
  <si>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</si>
  <si>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</si>
  <si>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</si>
  <si>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</si>
  <si>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</si>
  <si>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</si>
  <si>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</si>
  <si>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</si>
  <si>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</si>
  <si>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</si>
  <si>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</si>
  <si>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</si>
  <si>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</si>
  <si>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</si>
  <si>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</si>
  <si>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</si>
  <si>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</si>
  <si>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</si>
  <si>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</si>
  <si>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</si>
  <si>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</si>
  <si>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</si>
  <si>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</si>
  <si>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</si>
  <si>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</si>
  <si>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</si>
  <si>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</si>
  <si>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</si>
  <si>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</si>
  <si>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</si>
  <si>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</si>
  <si>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</si>
  <si>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</si>
  <si>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</si>
  <si>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</si>
  <si>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</si>
  <si>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</si>
  <si>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</si>
  <si>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</si>
  <si>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</si>
  <si>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</si>
  <si>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</si>
  <si>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</si>
  <si>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</si>
  <si>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</si>
  <si>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</si>
  <si>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</si>
  <si>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</si>
  <si>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</si>
  <si>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</si>
  <si>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</si>
  <si>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</si>
  <si>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</si>
  <si>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</si>
  <si>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</si>
  <si>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</si>
  <si>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</si>
  <si>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</si>
  <si>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</si>
  <si>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</si>
  <si>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</si>
  <si>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</si>
  <si>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</si>
  <si>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</si>
  <si>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</si>
  <si>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</si>
  <si>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</si>
  <si>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</si>
  <si>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</si>
  <si>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</si>
  <si>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</si>
  <si>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</si>
  <si>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</si>
  <si>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</si>
  <si>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</si>
  <si>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</si>
  <si>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</si>
  <si>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</si>
  <si>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</si>
  <si>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</si>
  <si>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</si>
  <si>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</si>
  <si>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</si>
  <si>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</si>
  <si>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</si>
  <si>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</si>
  <si>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</si>
  <si>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</si>
  <si>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</si>
  <si>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</si>
  <si>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</si>
  <si>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</si>
  <si>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</si>
  <si>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</si>
  <si>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</si>
  <si>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</si>
  <si>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</si>
  <si>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</si>
  <si>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</si>
  <si>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</si>
  <si>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</si>
  <si>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</si>
  <si>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</si>
  <si>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</si>
  <si>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</si>
  <si>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</si>
  <si>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</si>
  <si>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</si>
  <si>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</si>
  <si>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</si>
  <si>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</si>
  <si>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</si>
  <si>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</si>
  <si>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</si>
  <si>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</si>
  <si>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</si>
  <si>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</si>
  <si>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</si>
  <si>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</si>
  <si>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</si>
  <si>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</si>
  <si>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</si>
  <si>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</si>
  <si>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</si>
  <si>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</si>
  <si>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</si>
  <si>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</si>
  <si>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</si>
  <si>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</si>
  <si>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</si>
  <si>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</si>
  <si>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</si>
  <si>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</si>
  <si>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</si>
  <si>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</si>
  <si>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</si>
  <si>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</si>
  <si>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</si>
  <si>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</si>
  <si>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</si>
  <si>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</si>
  <si>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</si>
  <si>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</si>
  <si>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</si>
  <si>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</si>
  <si>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</si>
  <si>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</si>
  <si>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</si>
  <si>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</si>
  <si>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</si>
  <si>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</si>
  <si>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</si>
  <si>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</si>
  <si>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</si>
  <si>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</si>
  <si>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</si>
  <si>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</si>
  <si>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</si>
  <si>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</si>
  <si>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</si>
  <si>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</si>
  <si>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</si>
  <si>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</si>
  <si>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</si>
  <si>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</si>
  <si>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</si>
  <si>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</si>
  <si>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</si>
  <si>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</si>
  <si>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</si>
  <si>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</si>
  <si>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</si>
  <si>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</si>
  <si>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</si>
  <si>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</si>
  <si>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</si>
  <si>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</si>
  <si>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</si>
  <si>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</si>
  <si>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</si>
  <si>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</si>
  <si>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</si>
  <si>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</si>
  <si>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</si>
  <si>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</si>
  <si>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</si>
  <si>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</si>
  <si>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</si>
  <si>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</si>
  <si>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</si>
  <si>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</si>
  <si>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</si>
  <si>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</si>
  <si>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</si>
  <si>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</si>
  <si>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</si>
  <si>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</si>
  <si>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</si>
  <si>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</si>
  <si>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</si>
  <si>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</si>
  <si>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</si>
  <si>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</si>
  <si>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</si>
  <si>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</si>
  <si>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</si>
  <si>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</si>
  <si>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</si>
  <si>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</si>
  <si>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</si>
  <si>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</si>
  <si>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</si>
  <si>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</si>
  <si>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</si>
  <si>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</si>
  <si>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</si>
  <si>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</si>
  <si>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</si>
  <si>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</si>
  <si>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</si>
  <si>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</si>
  <si>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</si>
  <si>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</si>
  <si>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</si>
  <si>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</si>
  <si>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</si>
  <si>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</si>
  <si>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</si>
  <si>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</si>
  <si>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</si>
  <si>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</si>
  <si>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</si>
  <si>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</si>
  <si>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</si>
  <si>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</si>
  <si>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</si>
  <si>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</si>
  <si>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</si>
  <si>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</si>
  <si>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</si>
  <si>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</si>
  <si>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</si>
  <si>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</si>
  <si>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</si>
  <si>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</si>
  <si>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</si>
  <si>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</si>
  <si>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</si>
  <si>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</si>
  <si>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</si>
  <si>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</si>
  <si>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</si>
  <si>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</si>
  <si>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</si>
  <si>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</si>
  <si>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</si>
  <si>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</si>
  <si>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</si>
  <si>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</si>
  <si>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</si>
  <si>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</si>
  <si>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</si>
  <si>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</si>
  <si>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</si>
  <si>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</si>
  <si>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</si>
  <si>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</si>
  <si>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</si>
  <si>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</si>
  <si>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</si>
  <si>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</si>
  <si>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</si>
  <si>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</si>
  <si>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</si>
  <si>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</si>
  <si>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</si>
  <si>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</si>
  <si>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</si>
  <si>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</si>
  <si>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</si>
  <si>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</si>
  <si>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</si>
  <si>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</si>
  <si>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</si>
  <si>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</si>
  <si>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</si>
  <si>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</si>
  <si>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</si>
  <si>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</si>
  <si>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</si>
  <si>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</si>
  <si>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</si>
  <si>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</si>
  <si>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</si>
  <si>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</si>
  <si>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</si>
  <si>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</si>
  <si>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</si>
  <si>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</si>
  <si>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</si>
  <si>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</si>
  <si>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</si>
  <si>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</si>
  <si>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</si>
  <si>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</si>
  <si>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</si>
  <si>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</si>
  <si>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</si>
  <si>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</si>
  <si>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</si>
  <si>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</si>
  <si>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</si>
  <si>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</si>
  <si>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</si>
  <si>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</si>
  <si>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</si>
  <si>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</si>
  <si>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</si>
  <si>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</si>
  <si>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</si>
  <si>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</si>
  <si>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</si>
  <si>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</si>
  <si>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</si>
  <si>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</si>
  <si>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</si>
  <si>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</si>
  <si>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</si>
  <si>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</si>
  <si>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</si>
  <si>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</si>
  <si>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</si>
  <si>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</si>
  <si>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</si>
  <si>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</si>
  <si>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</si>
  <si>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</si>
  <si>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</si>
  <si>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</si>
  <si>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</si>
  <si>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</si>
  <si>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</si>
  <si>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</si>
  <si>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</si>
  <si>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</si>
  <si>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</si>
  <si>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</si>
  <si>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</si>
  <si>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</si>
  <si>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</si>
  <si>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</si>
  <si>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</si>
  <si>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</si>
  <si>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</si>
  <si>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</si>
  <si>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</si>
  <si>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</si>
  <si>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</si>
  <si>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</si>
  <si>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</si>
  <si>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</si>
  <si>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</si>
  <si>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</si>
  <si>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</si>
  <si>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</si>
  <si>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</si>
  <si>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</si>
  <si>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</si>
  <si>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</si>
  <si>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</si>
  <si>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</si>
  <si>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</si>
  <si>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</si>
  <si>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</si>
  <si>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</si>
  <si>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</si>
  <si>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</si>
  <si>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</si>
  <si>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</si>
  <si>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</si>
  <si>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</si>
  <si>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</si>
  <si>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</si>
  <si>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</si>
  <si>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</si>
  <si>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</si>
  <si>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</si>
  <si>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</si>
  <si>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</si>
  <si>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</si>
  <si>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</si>
  <si>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</si>
  <si>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</si>
  <si>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</si>
  <si>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</si>
  <si>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</si>
  <si>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</si>
  <si>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</si>
  <si>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</si>
  <si>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</si>
  <si>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</si>
  <si>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</si>
  <si>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</si>
  <si>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</si>
  <si>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</si>
  <si>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</si>
  <si>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</si>
  <si>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</si>
  <si>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</si>
  <si>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</si>
  <si>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</si>
  <si>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</si>
  <si>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</si>
  <si>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</si>
  <si>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</si>
  <si>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</si>
  <si>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</si>
  <si>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</si>
  <si>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</si>
  <si>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</si>
  <si>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</si>
  <si>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</si>
  <si>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</si>
  <si>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</si>
  <si>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</si>
  <si>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</si>
  <si>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</si>
  <si>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</si>
  <si>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</si>
  <si>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</si>
  <si>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</si>
  <si>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</si>
  <si>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</si>
  <si>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</si>
  <si>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</si>
  <si>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</si>
  <si>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</si>
  <si>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</si>
  <si>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</si>
  <si>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</si>
  <si>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</si>
  <si>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</si>
  <si>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</si>
  <si>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</si>
  <si>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</si>
  <si>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</si>
  <si>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</si>
  <si>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</si>
  <si>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</si>
  <si>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</si>
  <si>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</si>
  <si>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</si>
  <si>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</si>
  <si>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</si>
  <si>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</si>
  <si>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</si>
  <si>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</si>
  <si>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</si>
  <si>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</si>
  <si>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</si>
  <si>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</si>
  <si>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</si>
  <si>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</si>
  <si>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</si>
  <si>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</si>
  <si>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</si>
  <si>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</si>
  <si>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</si>
  <si>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</si>
  <si>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</si>
  <si>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</si>
  <si>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</si>
  <si>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</si>
  <si>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</si>
  <si>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</si>
  <si>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</si>
  <si>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</si>
  <si>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</si>
  <si>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</si>
  <si>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</si>
  <si>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</si>
  <si>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</si>
  <si>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</si>
  <si>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</si>
  <si>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</si>
  <si>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</si>
  <si>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</si>
  <si>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</si>
  <si>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</si>
  <si>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</si>
  <si>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</si>
  <si>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</si>
  <si>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</si>
  <si>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</si>
  <si>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</si>
  <si>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</si>
  <si>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</si>
  <si>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</si>
  <si>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</si>
  <si>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</si>
  <si>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</si>
  <si>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</si>
  <si>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</si>
  <si>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</si>
  <si>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</si>
  <si>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</si>
  <si>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</si>
  <si>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</si>
  <si>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</si>
  <si>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</si>
  <si>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</si>
  <si>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</si>
  <si>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</si>
  <si>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</si>
  <si>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</si>
  <si>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</si>
  <si>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</si>
  <si>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</si>
  <si>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</si>
  <si>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</si>
  <si>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</si>
  <si>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</si>
  <si>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</si>
  <si>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</si>
  <si>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</si>
  <si>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</si>
  <si>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</si>
  <si>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</si>
  <si>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</si>
  <si>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</si>
  <si>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</si>
  <si>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</si>
  <si>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</si>
  <si>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</si>
  <si>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</si>
  <si>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</si>
  <si>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</si>
  <si>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</si>
  <si>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</si>
  <si>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</si>
  <si>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</si>
  <si>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</si>
  <si>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</si>
  <si>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</si>
  <si>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</si>
  <si>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</si>
  <si>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</si>
  <si>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</si>
  <si>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</si>
  <si>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</si>
  <si>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</si>
  <si>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</si>
  <si>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</si>
  <si>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</si>
  <si>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</si>
  <si>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</si>
  <si>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</si>
  <si>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</si>
  <si>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</si>
  <si>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</si>
  <si>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</si>
  <si>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</si>
  <si>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</si>
  <si>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</si>
  <si>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</si>
  <si>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</si>
  <si>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</si>
  <si>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</si>
  <si>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</si>
  <si>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</si>
  <si>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</si>
  <si>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</si>
  <si>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</si>
  <si>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</si>
  <si>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</si>
  <si>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</si>
  <si>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PCM-20251202-00000477</t>
  </si>
  <si>
    <t>ETA 35 km</t>
  </si>
  <si>
    <t xml:space="preserve"> PCM-20250215-00000830 </t>
  </si>
  <si>
    <t>LTE site still down and  site located in aramco area access issue need special permission</t>
  </si>
  <si>
    <t>PCM-20251201-00001300</t>
  </si>
  <si>
    <t>site was has access night issue as located at USF area and/there is major issue on generator another team on the way by PG 90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</si>
  <si>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</si>
  <si>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</si>
  <si>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</si>
  <si>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</si>
  <si>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</si>
  <si>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</si>
  <si>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</si>
  <si>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</si>
  <si>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PCM-20251202-00000469</t>
  </si>
  <si>
    <t xml:space="preserve">Sceco black out on Madraka area ,EM team need 100 min </t>
  </si>
  <si>
    <t>PCM-20251202-00000524</t>
  </si>
  <si>
    <t>TE issue and site has access issue as owner access will be available after Asar. We are trying with owner with our coordinator to solve the issue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</si>
</sst>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32" fillId="0" borderId="0" xfId="0" applyFont="1"/>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12" totalsRowShown="0" headerRowDxfId="172" dataDxfId="171" headerRowBorderDxfId="169" tableBorderDxfId="170" totalsRowBorderDxfId="168">
  <autoFilter ref="A1:L21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53" totalsRowShown="0" headerRowDxfId="155" dataDxfId="154" headerRowBorderDxfId="152" tableBorderDxfId="153" totalsRowBorderDxfId="151">
  <autoFilter ref="A1:CJ5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37" totalsRowShown="0" headerRowDxfId="62" dataDxfId="61" headerRowBorderDxfId="59" tableBorderDxfId="60">
  <autoFilter ref="A1:L937"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39" totalsRowShown="0" headerRowDxfId="46" dataDxfId="45" headerRowBorderDxfId="43" tableBorderDxfId="44" totalsRowBorderDxfId="42">
  <autoFilter ref="A1:L23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9" totalsRowShown="0" headerRowDxfId="29" dataDxfId="28" headerRowBorderDxfId="26" tableBorderDxfId="27">
  <autoFilter ref="A1:L5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61" totalsRowShown="0" headerRowDxfId="13" tableBorderDxfId="12">
  <autoFilter ref="A1:L461"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12"/>
  <sheetViews>
    <sheetView workbookViewId="0">
      <selection activeCell="D3" sqre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330.47025011573714</v>
      </c>
      <c r="H2" s="73">
        <v>45662.943402777775</v>
      </c>
      <c r="I2" s="56" t="str">
        <f>IFERROR(VLOOKUP(D2,DB!A:F,6,0),"")</f>
        <v>Generator-SG</v>
      </c>
      <c r="J2" s="56" t="str">
        <f>IFERROR(VLOOKUP(D2,DB!A:G,7,0),"")</f>
        <v>Dead</v>
      </c>
      <c r="K2" s="64" t="s">
        <v>39107</v>
      </c>
      <c r="L2" s="62" t="str">
        <f>IFERROR(VLOOKUP(D2,DB!A:I,9,0),"")</f>
        <v>Latis</v>
      </c>
    </row>
    <row r="3" spans="1:15" s="61" customFormat="1" ht="15" customHeight="1">
      <c r="A3" s="129"/>
      <c r="B3" s="128" t="str">
        <f>IFERROR(VLOOKUP(D3,DB!A:K,11,0),"")</f>
        <v/>
      </c>
      <c r="C3" s="128"/>
      <c r="D3" s="56"/>
      <c r="E3" s="127"/>
      <c r="F3" s="126"/>
      <c r="G3" s="125">
        <f ca="1">IFERROR(NOW()-F3,"-")</f>
        <v>45993.418676041663</v>
      </c>
      <c r="H3" s="126"/>
      <c r="I3" s="128" t="str">
        <f>IFERROR(VLOOKUP(D3,DB!A:F,6,0),"")</f>
        <v/>
      </c>
      <c r="J3" s="128" t="str">
        <f>IFERROR(VLOOKUP(D3,DB!A:G,7,0),"")</f>
        <v/>
      </c>
      <c r="K3" s="124"/>
      <c r="L3" s="123" t="str">
        <f>IFERROR(VLOOKUP(D3,DB!A:I,9,0),"")</f>
        <v/>
      </c>
    </row>
    <row r="4" spans="1:15" s="61" customFormat="1" ht="15" customHeight="1">
      <c r="A4" s="129"/>
      <c r="B4" s="128" t="str">
        <f>IFERROR(VLOOKUP(D4,DB!A:K,11,0),"")</f>
        <v/>
      </c>
      <c r="C4" s="128"/>
      <c r="D4" s="56"/>
      <c r="E4" s="127"/>
      <c r="F4" s="126"/>
      <c r="G4" s="125">
        <f ca="1">IFERROR(NOW()-F4,"-")</f>
        <v>45993.418676041663</v>
      </c>
      <c r="H4" s="126"/>
      <c r="I4" s="128" t="str">
        <f>IFERROR(VLOOKUP(D4,DB!A:F,6,0),"")</f>
        <v/>
      </c>
      <c r="J4" s="128" t="str">
        <f>IFERROR(VLOOKUP(D4,DB!A:G,7,0),"")</f>
        <v/>
      </c>
      <c r="K4" s="124"/>
      <c r="L4" s="123" t="str">
        <f>IFERROR(VLOOKUP(D4,DB!A:I,9,0),"")</f>
        <v/>
      </c>
    </row>
    <row r="5" spans="1:15" s="61" customFormat="1" ht="15" customHeight="1">
      <c r="A5" s="129"/>
      <c r="B5" s="128" t="str">
        <f>IFERROR(VLOOKUP(D5,DB!A:K,11,0),"")</f>
        <v/>
      </c>
      <c r="C5" s="128"/>
      <c r="D5" s="56"/>
      <c r="E5" s="127"/>
      <c r="F5" s="126"/>
      <c r="G5" s="125">
        <f ca="1">IFERROR(NOW()-F5,"-")</f>
        <v>45993.418676041663</v>
      </c>
      <c r="H5" s="126"/>
      <c r="I5" s="128" t="str">
        <f>IFERROR(VLOOKUP(D5,DB!A:F,6,0),"")</f>
        <v/>
      </c>
      <c r="J5" s="128" t="str">
        <f>IFERROR(VLOOKUP(D5,DB!A:G,7,0),"")</f>
        <v/>
      </c>
      <c r="K5" s="124"/>
      <c r="L5" s="123" t="str">
        <f>IFERROR(VLOOKUP(D5,DB!A:I,9,0),"")</f>
        <v/>
      </c>
    </row>
    <row r="6" spans="1:15" s="61" customFormat="1" ht="15" customHeight="1">
      <c r="A6" s="129"/>
      <c r="B6" s="128" t="str">
        <f>IFERROR(VLOOKUP(D6,DB!A:K,11,0),"")</f>
        <v/>
      </c>
      <c r="C6" s="128"/>
      <c r="D6" s="56"/>
      <c r="E6" s="127"/>
      <c r="F6" s="126"/>
      <c r="G6" s="125">
        <f ca="1">IFERROR(NOW()-F6,"-")</f>
        <v>45993.418676041663</v>
      </c>
      <c r="H6" s="126"/>
      <c r="I6" s="128" t="str">
        <f>IFERROR(VLOOKUP(D6,DB!A:F,6,0),"")</f>
        <v/>
      </c>
      <c r="J6" s="128" t="str">
        <f>IFERROR(VLOOKUP(D6,DB!A:G,7,0),"")</f>
        <v/>
      </c>
      <c r="K6" s="124"/>
      <c r="L6" s="123" t="str">
        <f>IFERROR(VLOOKUP(D6,DB!A:I,9,0),"")</f>
        <v/>
      </c>
    </row>
    <row r="7" spans="1:15" s="61" customFormat="1" ht="15" customHeight="1">
      <c r="A7" s="129"/>
      <c r="B7" s="128" t="str">
        <f>IFERROR(VLOOKUP(D7,DB!A:K,11,0),"")</f>
        <v/>
      </c>
      <c r="C7" s="128"/>
      <c r="D7" s="56"/>
      <c r="E7" s="127"/>
      <c r="F7" s="126"/>
      <c r="G7" s="125">
        <f ca="1">IFERROR(NOW()-F7,"-")</f>
        <v>45993.418676041663</v>
      </c>
      <c r="H7" s="126"/>
      <c r="I7" s="128" t="str">
        <f>IFERROR(VLOOKUP(D7,DB!A:F,6,0),"")</f>
        <v/>
      </c>
      <c r="J7" s="128" t="str">
        <f>IFERROR(VLOOKUP(D7,DB!A:G,7,0),"")</f>
        <v/>
      </c>
      <c r="K7" s="124"/>
      <c r="L7" s="123" t="str">
        <f>IFERROR(VLOOKUP(D7,DB!A:I,9,0),"")</f>
        <v/>
      </c>
    </row>
    <row r="8" spans="1:15" s="61" customFormat="1" ht="15" customHeight="1">
      <c r="A8" s="129"/>
      <c r="B8" s="128" t="str">
        <f>IFERROR(VLOOKUP(D8,DB!A:K,11,0),"")</f>
        <v/>
      </c>
      <c r="C8" s="128"/>
      <c r="D8" s="56"/>
      <c r="E8" s="127"/>
      <c r="F8" s="126"/>
      <c r="G8" s="125">
        <f ca="1">IFERROR(NOW()-F8,"-")</f>
        <v>45993.418676041663</v>
      </c>
      <c r="H8" s="126"/>
      <c r="I8" s="128" t="str">
        <f>IFERROR(VLOOKUP(D8,DB!A:F,6,0),"")</f>
        <v/>
      </c>
      <c r="J8" s="128" t="str">
        <f>IFERROR(VLOOKUP(D8,DB!A:G,7,0),"")</f>
        <v/>
      </c>
      <c r="K8" s="124"/>
      <c r="L8" s="123" t="str">
        <f>IFERROR(VLOOKUP(D8,DB!A:I,9,0),"")</f>
        <v/>
      </c>
    </row>
    <row r="9" spans="1:15" s="61" customFormat="1" ht="15" customHeight="1">
      <c r="A9" s="129"/>
      <c r="B9" s="128" t="str">
        <f>IFERROR(VLOOKUP(D9,DB!A:K,11,0),"")</f>
        <v/>
      </c>
      <c r="C9" s="128"/>
      <c r="D9" s="56"/>
      <c r="E9" s="127"/>
      <c r="F9" s="126"/>
      <c r="G9" s="125">
        <f ca="1">IFERROR(NOW()-F9,"-")</f>
        <v>45993.418676041663</v>
      </c>
      <c r="H9" s="126"/>
      <c r="I9" s="128" t="str">
        <f>IFERROR(VLOOKUP(D9,DB!A:F,6,0),"")</f>
        <v/>
      </c>
      <c r="J9" s="128" t="str">
        <f>IFERROR(VLOOKUP(D9,DB!A:G,7,0),"")</f>
        <v/>
      </c>
      <c r="K9" s="124"/>
      <c r="L9" s="123" t="str">
        <f>IFERROR(VLOOKUP(D9,DB!A:I,9,0),"")</f>
        <v/>
      </c>
    </row>
    <row r="10" spans="1:15" ht="15" customHeight="1">
      <c r="A10" s="129"/>
      <c r="B10" s="128" t="str">
        <f>IFERROR(VLOOKUP(D10,DB!A:K,11,0),"")</f>
        <v/>
      </c>
      <c r="C10" s="128"/>
      <c r="D10" s="56"/>
      <c r="E10" s="127"/>
      <c r="F10" s="126"/>
      <c r="G10" s="125">
        <f ca="1">IFERROR(NOW()-F10,"-")</f>
        <v>45993.418676041663</v>
      </c>
      <c r="H10" s="126"/>
      <c r="I10" s="128" t="str">
        <f>IFERROR(VLOOKUP(D10,DB!A:F,6,0),"")</f>
        <v/>
      </c>
      <c r="J10" s="128" t="str">
        <f>IFERROR(VLOOKUP(D10,DB!A:G,7,0),"")</f>
        <v/>
      </c>
      <c r="K10" s="124"/>
      <c r="L10" s="123" t="str">
        <f>IFERROR(VLOOKUP(D10,DB!A:I,9,0),"")</f>
        <v/>
      </c>
    </row>
    <row r="11" spans="1:15" ht="15" customHeight="1">
      <c r="A11" s="129"/>
      <c r="B11" s="128" t="str">
        <f>IFERROR(VLOOKUP(D11,DB!A:K,11,0),"")</f>
        <v/>
      </c>
      <c r="C11" s="128"/>
      <c r="D11" s="56"/>
      <c r="E11" s="127"/>
      <c r="F11" s="126"/>
      <c r="G11" s="125">
        <f ca="1">IFERROR(NOW()-F11,"-")</f>
        <v>45993.418676041663</v>
      </c>
      <c r="H11" s="126"/>
      <c r="I11" s="128" t="str">
        <f>IFERROR(VLOOKUP(D11,DB!A:F,6,0),"")</f>
        <v/>
      </c>
      <c r="J11" s="128" t="str">
        <f>IFERROR(VLOOKUP(D11,DB!A:G,7,0),"")</f>
        <v/>
      </c>
      <c r="K11" s="124"/>
      <c r="L11" s="123" t="str">
        <f>IFERROR(VLOOKUP(D11,DB!A:I,9,0),"")</f>
        <v/>
      </c>
    </row>
    <row r="12" spans="1:15" ht="15" customHeight="1">
      <c r="A12" s="129"/>
      <c r="B12" s="128" t="str">
        <f>IFERROR(VLOOKUP(D12,DB!A:K,11,0),"")</f>
        <v/>
      </c>
      <c r="C12" s="128"/>
      <c r="D12" s="56"/>
      <c r="E12" s="127"/>
      <c r="F12" s="126"/>
      <c r="G12" s="125">
        <f ca="1">IFERROR(NOW()-F12,"-")</f>
        <v>45993.418676041663</v>
      </c>
      <c r="H12" s="126"/>
      <c r="I12" s="128" t="str">
        <f>IFERROR(VLOOKUP(D12,DB!A:F,6,0),"")</f>
        <v/>
      </c>
      <c r="J12" s="128" t="str">
        <f>IFERROR(VLOOKUP(D12,DB!A:G,7,0),"")</f>
        <v/>
      </c>
      <c r="K12" s="124"/>
      <c r="L12" s="123" t="str">
        <f>IFERROR(VLOOKUP(D12,DB!A:I,9,0),"")</f>
        <v/>
      </c>
    </row>
    <row r="13" spans="1:15" ht="15" customHeight="1">
      <c r="A13" s="129"/>
      <c r="B13" s="128" t="str">
        <f>IFERROR(VLOOKUP(D13,DB!A:K,11,0),"")</f>
        <v/>
      </c>
      <c r="C13" s="128"/>
      <c r="D13" s="56"/>
      <c r="E13" s="127"/>
      <c r="F13" s="126"/>
      <c r="G13" s="125">
        <f ca="1">IFERROR(NOW()-F13,"-")</f>
        <v>45993.418676041663</v>
      </c>
      <c r="H13" s="126"/>
      <c r="I13" s="128" t="str">
        <f>IFERROR(VLOOKUP(D13,DB!A:F,6,0),"")</f>
        <v/>
      </c>
      <c r="J13" s="128" t="str">
        <f>IFERROR(VLOOKUP(D13,DB!A:G,7,0),"")</f>
        <v/>
      </c>
      <c r="K13" s="124"/>
      <c r="L13" s="123" t="str">
        <f>IFERROR(VLOOKUP(D13,DB!A:I,9,0),"")</f>
        <v/>
      </c>
    </row>
    <row r="14" spans="1:15" ht="15" customHeight="1">
      <c r="A14" s="129"/>
      <c r="B14" s="128" t="str">
        <f>IFERROR(VLOOKUP(D14,DB!A:K,11,0),"")</f>
        <v/>
      </c>
      <c r="C14" s="128"/>
      <c r="D14" s="56"/>
      <c r="E14" s="127"/>
      <c r="F14" s="126"/>
      <c r="G14" s="125">
        <f ca="1">IFERROR(NOW()-F14,"-")</f>
        <v>45993.418676041663</v>
      </c>
      <c r="H14" s="126"/>
      <c r="I14" s="128" t="str">
        <f>IFERROR(VLOOKUP(D14,DB!A:F,6,0),"")</f>
        <v/>
      </c>
      <c r="J14" s="128" t="str">
        <f>IFERROR(VLOOKUP(D14,DB!A:G,7,0),"")</f>
        <v/>
      </c>
      <c r="K14" s="124"/>
      <c r="L14" s="123" t="str">
        <f>IFERROR(VLOOKUP(D14,DB!A:I,9,0),"")</f>
        <v/>
      </c>
    </row>
    <row r="15" spans="1:15" ht="15" customHeight="1">
      <c r="A15" s="129"/>
      <c r="B15" s="128" t="str">
        <f>IFERROR(VLOOKUP(D15,DB!A:K,11,0),"")</f>
        <v/>
      </c>
      <c r="C15" s="128"/>
      <c r="D15" s="56"/>
      <c r="E15" s="127"/>
      <c r="F15" s="126"/>
      <c r="G15" s="125">
        <f ca="1">IFERROR(NOW()-F15,"-")</f>
        <v>45993.418676041663</v>
      </c>
      <c r="H15" s="126"/>
      <c r="I15" s="128" t="str">
        <f>IFERROR(VLOOKUP(D15,DB!A:F,6,0),"")</f>
        <v/>
      </c>
      <c r="J15" s="128" t="str">
        <f>IFERROR(VLOOKUP(D15,DB!A:G,7,0),"")</f>
        <v/>
      </c>
      <c r="K15" s="124"/>
      <c r="L15" s="123" t="str">
        <f>IFERROR(VLOOKUP(D15,DB!A:I,9,0),"")</f>
        <v/>
      </c>
    </row>
    <row r="16" spans="1:15" ht="15" customHeight="1">
      <c r="A16" s="129"/>
      <c r="B16" s="128" t="str">
        <f>IFERROR(VLOOKUP(D16,DB!A:K,11,0),"")</f>
        <v/>
      </c>
      <c r="C16" s="128"/>
      <c r="D16" s="56"/>
      <c r="E16" s="127"/>
      <c r="F16" s="126"/>
      <c r="G16" s="125">
        <f ca="1">IFERROR(NOW()-F16,"-")</f>
        <v>45993.418676041663</v>
      </c>
      <c r="H16" s="126"/>
      <c r="I16" s="128" t="str">
        <f>IFERROR(VLOOKUP(D16,DB!A:F,6,0),"")</f>
        <v/>
      </c>
      <c r="J16" s="128" t="str">
        <f>IFERROR(VLOOKUP(D16,DB!A:G,7,0),"")</f>
        <v/>
      </c>
      <c r="K16" s="124"/>
      <c r="L16" s="123" t="str">
        <f>IFERROR(VLOOKUP(D16,DB!A:I,9,0),"")</f>
        <v/>
      </c>
    </row>
    <row r="17" spans="1:12" ht="15" customHeight="1">
      <c r="A17" s="129"/>
      <c r="B17" s="128" t="str">
        <f>IFERROR(VLOOKUP(D17,DB!A:K,11,0),"")</f>
        <v/>
      </c>
      <c r="C17" s="128"/>
      <c r="D17" s="56"/>
      <c r="E17" s="127"/>
      <c r="F17" s="126"/>
      <c r="G17" s="125">
        <f ca="1">IFERROR(NOW()-F17,"-")</f>
        <v>45993.418676041663</v>
      </c>
      <c r="H17" s="126"/>
      <c r="I17" s="128" t="str">
        <f>IFERROR(VLOOKUP(D17,DB!A:F,6,0),"")</f>
        <v/>
      </c>
      <c r="J17" s="128" t="str">
        <f>IFERROR(VLOOKUP(D17,DB!A:G,7,0),"")</f>
        <v/>
      </c>
      <c r="K17" s="124"/>
      <c r="L17" s="123" t="str">
        <f>IFERROR(VLOOKUP(D17,DB!A:I,9,0),"")</f>
        <v/>
      </c>
    </row>
    <row r="18" spans="1:12" ht="15" customHeight="1">
      <c r="A18" s="129"/>
      <c r="B18" s="128" t="str">
        <f>IFERROR(VLOOKUP(D18,DB!A:K,11,0),"")</f>
        <v/>
      </c>
      <c r="C18" s="128"/>
      <c r="D18" s="56"/>
      <c r="E18" s="127"/>
      <c r="F18" s="126"/>
      <c r="G18" s="125">
        <f ca="1">IFERROR(NOW()-F18,"-")</f>
        <v>45993.418676041663</v>
      </c>
      <c r="H18" s="126"/>
      <c r="I18" s="128" t="str">
        <f>IFERROR(VLOOKUP(D18,DB!A:F,6,0),"")</f>
        <v/>
      </c>
      <c r="J18" s="128" t="str">
        <f>IFERROR(VLOOKUP(D18,DB!A:G,7,0),"")</f>
        <v/>
      </c>
      <c r="K18" s="124"/>
      <c r="L18" s="123" t="str">
        <f>IFERROR(VLOOKUP(D18,DB!A:I,9,0),"")</f>
        <v/>
      </c>
    </row>
    <row r="19" spans="1:12" ht="15" customHeight="1">
      <c r="A19" s="129"/>
      <c r="B19" s="128" t="str">
        <f>IFERROR(VLOOKUP(D19,DB!A:K,11,0),"")</f>
        <v/>
      </c>
      <c r="C19" s="128"/>
      <c r="D19" s="56"/>
      <c r="E19" s="127"/>
      <c r="F19" s="126"/>
      <c r="G19" s="125">
        <f ca="1">IFERROR(NOW()-F19,"-")</f>
        <v>45993.418676041663</v>
      </c>
      <c r="H19" s="126"/>
      <c r="I19" s="128" t="str">
        <f>IFERROR(VLOOKUP(D19,DB!A:F,6,0),"")</f>
        <v/>
      </c>
      <c r="J19" s="128" t="str">
        <f>IFERROR(VLOOKUP(D19,DB!A:G,7,0),"")</f>
        <v/>
      </c>
      <c r="K19" s="124"/>
      <c r="L19" s="123" t="str">
        <f>IFERROR(VLOOKUP(D19,DB!A:I,9,0),"")</f>
        <v/>
      </c>
    </row>
    <row r="20" spans="1:12" ht="15" customHeight="1">
      <c r="A20" s="129"/>
      <c r="B20" s="128" t="str">
        <f>IFERROR(VLOOKUP(D20,DB!A:K,11,0),"")</f>
        <v/>
      </c>
      <c r="C20" s="128"/>
      <c r="D20" s="56"/>
      <c r="E20" s="127"/>
      <c r="F20" s="126"/>
      <c r="G20" s="125">
        <f ca="1">IFERROR(NOW()-F20,"-")</f>
        <v>45993.418676041663</v>
      </c>
      <c r="H20" s="126"/>
      <c r="I20" s="128" t="str">
        <f>IFERROR(VLOOKUP(D20,DB!A:F,6,0),"")</f>
        <v/>
      </c>
      <c r="J20" s="128" t="str">
        <f>IFERROR(VLOOKUP(D20,DB!A:G,7,0),"")</f>
        <v/>
      </c>
      <c r="K20" s="124"/>
      <c r="L20" s="123" t="str">
        <f>IFERROR(VLOOKUP(D20,DB!A:I,9,0),"")</f>
        <v/>
      </c>
    </row>
    <row r="21" spans="1:12" ht="15" customHeight="1">
      <c r="A21" s="129"/>
      <c r="B21" s="128" t="str">
        <f>IFERROR(VLOOKUP(D21,DB!A:K,11,0),"")</f>
        <v/>
      </c>
      <c r="C21" s="128"/>
      <c r="D21" s="56"/>
      <c r="E21" s="127"/>
      <c r="F21" s="126"/>
      <c r="G21" s="125">
        <f ca="1">IFERROR(NOW()-F21,"-")</f>
        <v>45993.418676041663</v>
      </c>
      <c r="H21" s="126"/>
      <c r="I21" s="128" t="str">
        <f>IFERROR(VLOOKUP(D21,DB!A:F,6,0),"")</f>
        <v/>
      </c>
      <c r="J21" s="128" t="str">
        <f>IFERROR(VLOOKUP(D21,DB!A:G,7,0),"")</f>
        <v/>
      </c>
      <c r="K21" s="124"/>
      <c r="L21" s="123" t="str">
        <f>IFERROR(VLOOKUP(D21,DB!A:I,9,0),"")</f>
        <v/>
      </c>
    </row>
    <row r="22" spans="1:12" ht="15" customHeight="1">
      <c r="A22" s="129"/>
      <c r="B22" s="128" t="str">
        <f>IFERROR(VLOOKUP(D22,DB!A:K,11,0),"")</f>
        <v/>
      </c>
      <c r="C22" s="128"/>
      <c r="D22" s="56"/>
      <c r="E22" s="127"/>
      <c r="F22" s="126"/>
      <c r="G22" s="125">
        <f ca="1">IFERROR(NOW()-F22,"-")</f>
        <v>45993.418676041663</v>
      </c>
      <c r="H22" s="126"/>
      <c r="I22" s="128" t="str">
        <f>IFERROR(VLOOKUP(D22,DB!A:F,6,0),"")</f>
        <v/>
      </c>
      <c r="J22" s="128" t="str">
        <f>IFERROR(VLOOKUP(D22,DB!A:G,7,0),"")</f>
        <v/>
      </c>
      <c r="K22" s="124"/>
      <c r="L22" s="123" t="str">
        <f>IFERROR(VLOOKUP(D22,DB!A:I,9,0),"")</f>
        <v/>
      </c>
    </row>
    <row r="23" spans="1:12" ht="15" customHeight="1">
      <c r="A23" s="129"/>
      <c r="B23" s="128" t="str">
        <f>IFERROR(VLOOKUP(D23,DB!A:K,11,0),"")</f>
        <v/>
      </c>
      <c r="C23" s="128"/>
      <c r="D23" s="56"/>
      <c r="E23" s="127"/>
      <c r="F23" s="126"/>
      <c r="G23" s="125">
        <f ca="1">IFERROR(NOW()-F23,"-")</f>
        <v>45993.418676041663</v>
      </c>
      <c r="H23" s="126"/>
      <c r="I23" s="128" t="str">
        <f>IFERROR(VLOOKUP(D23,DB!A:F,6,0),"")</f>
        <v/>
      </c>
      <c r="J23" s="128" t="str">
        <f>IFERROR(VLOOKUP(D23,DB!A:G,7,0),"")</f>
        <v/>
      </c>
      <c r="K23" s="124"/>
      <c r="L23" s="123" t="str">
        <f>IFERROR(VLOOKUP(D23,DB!A:I,9,0),"")</f>
        <v/>
      </c>
    </row>
    <row r="24" spans="1:12" ht="15" customHeight="1">
      <c r="A24" s="129"/>
      <c r="B24" s="128" t="str">
        <f>IFERROR(VLOOKUP(D24,DB!A:K,11,0),"")</f>
        <v/>
      </c>
      <c r="C24" s="128"/>
      <c r="D24" s="56"/>
      <c r="E24" s="127"/>
      <c r="F24" s="126"/>
      <c r="G24" s="125">
        <f ca="1">IFERROR(NOW()-F24,"-")</f>
        <v>45993.418676041663</v>
      </c>
      <c r="H24" s="126"/>
      <c r="I24" s="128" t="str">
        <f>IFERROR(VLOOKUP(D24,DB!A:F,6,0),"")</f>
        <v/>
      </c>
      <c r="J24" s="128" t="str">
        <f>IFERROR(VLOOKUP(D24,DB!A:G,7,0),"")</f>
        <v/>
      </c>
      <c r="K24" s="124"/>
      <c r="L24" s="123" t="str">
        <f>IFERROR(VLOOKUP(D24,DB!A:I,9,0),"")</f>
        <v/>
      </c>
    </row>
    <row r="25" spans="1:12" ht="15" customHeight="1">
      <c r="A25" s="129"/>
      <c r="B25" s="128" t="str">
        <f>IFERROR(VLOOKUP(D25,DB!A:K,11,0),"")</f>
        <v/>
      </c>
      <c r="C25" s="128"/>
      <c r="D25" s="56"/>
      <c r="E25" s="127"/>
      <c r="F25" s="126"/>
      <c r="G25" s="125">
        <f ca="1">IFERROR(NOW()-F25,"-")</f>
        <v>45993.418676041663</v>
      </c>
      <c r="H25" s="126"/>
      <c r="I25" s="128" t="str">
        <f>IFERROR(VLOOKUP(D25,DB!A:F,6,0),"")</f>
        <v/>
      </c>
      <c r="J25" s="128" t="str">
        <f>IFERROR(VLOOKUP(D25,DB!A:G,7,0),"")</f>
        <v/>
      </c>
      <c r="K25" s="124"/>
      <c r="L25" s="123" t="str">
        <f>IFERROR(VLOOKUP(D25,DB!A:I,9,0),"")</f>
        <v/>
      </c>
    </row>
    <row r="26" spans="1:12" ht="15" customHeight="1">
      <c r="A26" s="129"/>
      <c r="B26" s="128" t="str">
        <f>IFERROR(VLOOKUP(D26,DB!A:K,11,0),"")</f>
        <v/>
      </c>
      <c r="C26" s="128"/>
      <c r="D26" s="56"/>
      <c r="E26" s="127"/>
      <c r="F26" s="126"/>
      <c r="G26" s="125">
        <f ca="1">IFERROR(NOW()-F26,"-")</f>
        <v>45993.418676041663</v>
      </c>
      <c r="H26" s="126"/>
      <c r="I26" s="128" t="str">
        <f>IFERROR(VLOOKUP(D26,DB!A:F,6,0),"")</f>
        <v/>
      </c>
      <c r="J26" s="128" t="str">
        <f>IFERROR(VLOOKUP(D26,DB!A:G,7,0),"")</f>
        <v/>
      </c>
      <c r="K26" s="124"/>
      <c r="L26" s="123" t="str">
        <f>IFERROR(VLOOKUP(D26,DB!A:I,9,0),"")</f>
        <v/>
      </c>
    </row>
    <row r="27" spans="1:12" ht="15" customHeight="1">
      <c r="A27" s="129"/>
      <c r="B27" s="128" t="str">
        <f>IFERROR(VLOOKUP(D27,DB!A:K,11,0),"")</f>
        <v/>
      </c>
      <c r="C27" s="128"/>
      <c r="D27" s="56"/>
      <c r="E27" s="127"/>
      <c r="F27" s="126"/>
      <c r="G27" s="125">
        <f ca="1">IFERROR(NOW()-F27,"-")</f>
        <v>45993.418676041663</v>
      </c>
      <c r="H27" s="126"/>
      <c r="I27" s="128" t="str">
        <f>IFERROR(VLOOKUP(D27,DB!A:F,6,0),"")</f>
        <v/>
      </c>
      <c r="J27" s="128" t="str">
        <f>IFERROR(VLOOKUP(D27,DB!A:G,7,0),"")</f>
        <v/>
      </c>
      <c r="K27" s="124"/>
      <c r="L27" s="123" t="str">
        <f>IFERROR(VLOOKUP(D27,DB!A:I,9,0),"")</f>
        <v/>
      </c>
    </row>
    <row r="28" spans="1:12" ht="15" customHeight="1">
      <c r="A28" s="129"/>
      <c r="B28" s="128" t="str">
        <f>IFERROR(VLOOKUP(D28,DB!A:K,11,0),"")</f>
        <v/>
      </c>
      <c r="C28" s="128"/>
      <c r="D28" s="56"/>
      <c r="E28" s="127"/>
      <c r="F28" s="126"/>
      <c r="G28" s="125">
        <f ca="1">IFERROR(NOW()-F28,"-")</f>
        <v>45993.418676041663</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ca="1">IFERROR(NOW()-F29,"-")</f>
        <v>45993.418676041663</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45993.418676041663</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45993.418676041663</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45993.418676041663</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45993.418676041663</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45993.418676041663</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45993.418676041663</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45993.418676041663</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45993.418676041663</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45993.418676041663</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45993.418676041663</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45993.418676041663</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45993.418676041663</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45993.418676041663</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45993.418676041663</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45993.418676041663</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45993.418676041663</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45993.418676041663</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45993.418676041663</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45993.418676041663</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45993.418676041663</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45993.418676041663</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45993.418676041663</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45993.418676041663</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45993.418676041663</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45993.418676041663</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45993.418676041663</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45993.418676041663</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45993.418676041663</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45993.418676041663</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45993.418676041663</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45993.418676041663</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45993.418676041663</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45993.418676041663</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45993.418676041663</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45993.418676041663</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45993.418676041663</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45993.418676041663</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45993.418676041663</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45993.418676041663</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45993.418676041663</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45993.418676041663</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45993.418676041663</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45993.418676041663</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45993.418676041663</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45993.418676041663</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45993.418676041663</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45993.418676041663</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45993.418676041663</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45993.418676041663</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45993.418676041663</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45993.418676041663</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45993.418676041663</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45993.418676041663</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45993.418676041663</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45993.418676041663</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45993.418676041663</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45993.418676041663</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45993.418676041663</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45993.418676041663</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45993.418676041663</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45993.418676041663</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45993.418676041663</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45993.418676041663</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45993.418676041663</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45993.418676041663</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45993.418676041663</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45993.418676041663</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45993.418676041663</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45993.418676041663</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45993.418676041663</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45993.418676041663</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45993.418676041663</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45993.418676041663</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45993.418676041663</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45993.418676041663</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45993.418676041663</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45993.418676041663</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45993.418676041663</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45993.418676041663</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45993.418676041663</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45993.418676041663</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45993.418676041663</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45993.418676041663</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45993.418676041663</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45993.418676041663</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45993.418676041663</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45993.418676041663</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45993.418676041663</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45993.418676041663</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45993.418676041663</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45993.418676041663</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45993.418676041663</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45993.418676041663</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45993.418676041663</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45993.418676041663</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45993.418676041663</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45993.418676041663</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45993.418676041663</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45993.418676041663</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45993.418676041663</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45993.418676041663</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45993.418676041663</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45993.418676041663</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45993.418676041663</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45993.418676041663</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45993.418676041663</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45993.418676041663</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45993.418676041663</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45993.418676041663</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45993.418676041663</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45993.418676041663</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45993.418676041663</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45993.418676041663</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45993.418676041663</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45993.418676041663</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45993.418676041663</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45993.418676041663</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45993.418676041663</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45993.418676041663</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45993.418676041663</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45993.418676041663</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45993.418676041663</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45993.418676041663</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45993.418676041663</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45993.418676041663</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45993.418676041663</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45993.418676041663</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45993.418676041663</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45993.418676041663</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45993.418676041663</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45993.418676041663</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45993.418676041663</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45993.418676041663</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45993.418676041663</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45993.418676041663</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45993.418676041663</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45993.418676041663</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45993.418676041663</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45993.418676041663</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45993.418676041663</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45993.418676041663</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45993.418676041663</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45993.418676041663</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45993.418676041663</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45993.418676041663</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45993.418676041663</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45993.418676041663</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45993.418676041663</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45993.418676041663</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45993.418676041663</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45993.418676041663</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45993.418676041663</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45993.418676041663</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45993.418676041663</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45993.418676041663</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45993.418676041663</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45993.418676041663</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45993.418676041663</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45993.418676041663</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45993.418676041663</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45993.418676041663</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45993.418676041663</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45993.418676041663</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45993.418676041663</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45993.418676041663</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45993.418676041663</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45993.418676041663</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45993.418676041663</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45993.418676041663</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45993.418676041663</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45993.418676041663</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45993.418676041663</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45993.418676041663</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45993.418676041663</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45993.418676041663</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45993.418676041663</v>
      </c>
      <c r="H205" s="126"/>
      <c r="I205" s="128" t="str">
        <f>IFERROR(VLOOKUP(D205,DB!A:F,6,0),"")</f>
        <v/>
      </c>
      <c r="J205" s="128" t="str">
        <f>IFERROR(VLOOKUP(D205,DB!A:G,7,0),"")</f>
        <v/>
      </c>
      <c r="K205" s="124"/>
      <c r="L205" s="123" t="str">
        <f>IFERROR(VLOOKUP(D205,DB!A:I,9,0),"")</f>
        <v/>
      </c>
    </row>
    <row r="206" spans="1:12" ht="15" customHeight="1">
      <c r="A206" s="129"/>
      <c r="B206" s="128" t="str">
        <f>IFERROR(VLOOKUP(D206,DB!A:K,11,0),"")</f>
        <v/>
      </c>
      <c r="C206" s="128"/>
      <c r="D206" s="56"/>
      <c r="E206" s="127"/>
      <c r="F206" s="126"/>
      <c r="G206" s="125">
        <f ca="1">IFERROR(NOW()-F206,"-")</f>
        <v>45993.418676041663</v>
      </c>
      <c r="H206" s="126"/>
      <c r="I206" s="128" t="str">
        <f>IFERROR(VLOOKUP(D206,DB!A:F,6,0),"")</f>
        <v/>
      </c>
      <c r="J206" s="128" t="str">
        <f>IFERROR(VLOOKUP(D206,DB!A:G,7,0),"")</f>
        <v/>
      </c>
      <c r="K206" s="124"/>
      <c r="L206" s="123" t="str">
        <f>IFERROR(VLOOKUP(D206,DB!A:I,9,0),"")</f>
        <v/>
      </c>
    </row>
    <row r="207" spans="1:12" ht="15" customHeight="1">
      <c r="A207" s="129"/>
      <c r="B207" s="128" t="str">
        <f>IFERROR(VLOOKUP(D207,DB!A:K,11,0),"")</f>
        <v/>
      </c>
      <c r="C207" s="128"/>
      <c r="D207" s="56"/>
      <c r="E207" s="127"/>
      <c r="F207" s="126"/>
      <c r="G207" s="125">
        <f ca="1">IFERROR(NOW()-F207,"-")</f>
        <v>45993.418676041663</v>
      </c>
      <c r="H207" s="126"/>
      <c r="I207" s="128" t="str">
        <f>IFERROR(VLOOKUP(D207,DB!A:F,6,0),"")</f>
        <v/>
      </c>
      <c r="J207" s="128" t="str">
        <f>IFERROR(VLOOKUP(D207,DB!A:G,7,0),"")</f>
        <v/>
      </c>
      <c r="K207" s="124"/>
      <c r="L207" s="123" t="str">
        <f>IFERROR(VLOOKUP(D207,DB!A:I,9,0),"")</f>
        <v/>
      </c>
    </row>
    <row r="208" spans="1:12" ht="15" customHeight="1">
      <c r="A208" s="129"/>
      <c r="B208" s="128" t="str">
        <f>IFERROR(VLOOKUP(D208,DB!A:K,11,0),"")</f>
        <v/>
      </c>
      <c r="C208" s="128"/>
      <c r="D208" s="56"/>
      <c r="E208" s="127"/>
      <c r="F208" s="126"/>
      <c r="G208" s="125">
        <f ca="1">IFERROR(NOW()-F208,"-")</f>
        <v>45993.418676041663</v>
      </c>
      <c r="H208" s="126"/>
      <c r="I208" s="128" t="str">
        <f>IFERROR(VLOOKUP(D208,DB!A:F,6,0),"")</f>
        <v/>
      </c>
      <c r="J208" s="128" t="str">
        <f>IFERROR(VLOOKUP(D208,DB!A:G,7,0),"")</f>
        <v/>
      </c>
      <c r="K208" s="124"/>
      <c r="L208" s="123" t="str">
        <f>IFERROR(VLOOKUP(D208,DB!A:I,9,0),"")</f>
        <v/>
      </c>
    </row>
    <row r="209" spans="1:12" ht="15" customHeight="1">
      <c r="A209" s="129"/>
      <c r="B209" s="128" t="str">
        <f>IFERROR(VLOOKUP(D209,DB!A:K,11,0),"")</f>
        <v/>
      </c>
      <c r="C209" s="128"/>
      <c r="D209" s="56"/>
      <c r="E209" s="127"/>
      <c r="F209" s="126"/>
      <c r="G209" s="125">
        <f ca="1">IFERROR(NOW()-F209,"-")</f>
        <v>45993.418676041663</v>
      </c>
      <c r="H209" s="126"/>
      <c r="I209" s="128" t="str">
        <f>IFERROR(VLOOKUP(D209,DB!A:F,6,0),"")</f>
        <v/>
      </c>
      <c r="J209" s="128" t="str">
        <f>IFERROR(VLOOKUP(D209,DB!A:G,7,0),"")</f>
        <v/>
      </c>
      <c r="K209" s="124"/>
      <c r="L209" s="123" t="str">
        <f>IFERROR(VLOOKUP(D209,DB!A:I,9,0),"")</f>
        <v/>
      </c>
    </row>
    <row r="210" spans="1:12" ht="15" customHeight="1">
      <c r="A210" s="129"/>
      <c r="B210" s="128" t="str">
        <f>IFERROR(VLOOKUP(D210,DB!A:K,11,0),"")</f>
        <v/>
      </c>
      <c r="C210" s="128"/>
      <c r="D210" s="56"/>
      <c r="E210" s="127"/>
      <c r="F210" s="126"/>
      <c r="G210" s="125">
        <f ca="1">IFERROR(NOW()-F210,"-")</f>
        <v>45993.418676041663</v>
      </c>
      <c r="H210" s="126"/>
      <c r="I210" s="128" t="str">
        <f>IFERROR(VLOOKUP(D210,DB!A:F,6,0),"")</f>
        <v/>
      </c>
      <c r="J210" s="128" t="str">
        <f>IFERROR(VLOOKUP(D210,DB!A:G,7,0),"")</f>
        <v/>
      </c>
      <c r="K210" s="124"/>
      <c r="L210" s="123" t="str">
        <f>IFERROR(VLOOKUP(D210,DB!A:I,9,0),"")</f>
        <v/>
      </c>
    </row>
    <row r="211" spans="1:12" ht="15" customHeight="1">
      <c r="A211" s="129"/>
      <c r="B211" s="128" t="str">
        <f>IFERROR(VLOOKUP(D211,DB!A:K,11,0),"")</f>
        <v/>
      </c>
      <c r="C211" s="128"/>
      <c r="D211" s="56"/>
      <c r="E211" s="127"/>
      <c r="F211" s="126"/>
      <c r="G211" s="125">
        <f ca="1">IFERROR(NOW()-F211,"-")</f>
        <v>45993.418676041663</v>
      </c>
      <c r="H211" s="126"/>
      <c r="I211" s="128" t="str">
        <f>IFERROR(VLOOKUP(D211,DB!A:F,6,0),"")</f>
        <v/>
      </c>
      <c r="J211" s="128" t="str">
        <f>IFERROR(VLOOKUP(D211,DB!A:G,7,0),"")</f>
        <v/>
      </c>
      <c r="K211" s="124"/>
      <c r="L211" s="123" t="str">
        <f>IFERROR(VLOOKUP(D211,DB!A:I,9,0),"")</f>
        <v/>
      </c>
    </row>
    <row r="212" spans="1:12" ht="15" customHeight="1">
      <c r="A212" s="129"/>
      <c r="B212" s="128" t="str">
        <f>IFERROR(VLOOKUP(D212,DB!A:K,11,0),"")</f>
        <v/>
      </c>
      <c r="C212" s="128"/>
      <c r="D212" s="56"/>
      <c r="E212" s="127"/>
      <c r="F212" s="126"/>
      <c r="G212" s="125">
        <f ca="1">IFERROR(NOW()-F212,"-")</f>
        <v>45993.418676041663</v>
      </c>
      <c r="H212" s="126"/>
      <c r="I212" s="128" t="str">
        <f>IFERROR(VLOOKUP(D212,DB!A:F,6,0),"")</f>
        <v/>
      </c>
      <c r="J212" s="128" t="str">
        <f>IFERROR(VLOOKUP(D212,DB!A:G,7,0),"")</f>
        <v/>
      </c>
      <c r="K212" s="124"/>
      <c r="L212" s="123" t="str">
        <f>IFERROR(VLOOKUP(D212,DB!A:I,9,0),"")</f>
        <v/>
      </c>
    </row>
  </sheetData>
  <customSheetViews>
    <customSheetView guid="{F6042A99-DD27-4453-835D-0834D95730CC}" filter="1" showAutoFilter="1">
      <pageMargins left="0" right="0" top="0" bottom="0" header="0" footer="0"/>
      <autoFilter ref="B1:M1" xr:uid="{0B76315B-55C3-4DA5-9F8D-E53088EB6295}"/>
    </customSheetView>
  </customSheetViews>
  <dataValidations count="2">
    <dataValidation allowBlank="1" showInputMessage="1" showErrorMessage="1" sqref="E1" xr:uid="{5DBA255D-CDD9-49FB-AD3C-AF70AB4EE696}"/>
    <dataValidation type="list" allowBlank="1" showInputMessage="1" showErrorMessage="1" sqref="E2:E21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53"/>
  <sheetViews>
    <sheetView tabSelected="1" workbookViewId="0">
      <selection activeCell="D8" sqref="D8"/>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39108</v>
      </c>
      <c r="N1" s="84" t="s">
        <v>39109</v>
      </c>
      <c r="O1" s="84" t="s">
        <v>39110</v>
      </c>
      <c r="P1" s="84" t="s">
        <v>39111</v>
      </c>
      <c r="Q1" s="84" t="s">
        <v>39112</v>
      </c>
      <c r="R1" s="84" t="s">
        <v>39113</v>
      </c>
      <c r="S1" s="84" t="s">
        <v>39114</v>
      </c>
      <c r="T1" s="84" t="s">
        <v>39115</v>
      </c>
      <c r="U1" s="84" t="s">
        <v>39116</v>
      </c>
      <c r="V1" s="84" t="s">
        <v>39117</v>
      </c>
      <c r="W1" s="84" t="s">
        <v>39118</v>
      </c>
      <c r="X1" s="84" t="s">
        <v>39119</v>
      </c>
      <c r="Y1" s="84" t="s">
        <v>39120</v>
      </c>
      <c r="Z1" s="84" t="s">
        <v>39121</v>
      </c>
      <c r="AA1" s="84" t="s">
        <v>39122</v>
      </c>
      <c r="AB1" s="84" t="s">
        <v>39123</v>
      </c>
      <c r="AC1" s="84" t="s">
        <v>39124</v>
      </c>
      <c r="AD1" s="84" t="s">
        <v>39125</v>
      </c>
      <c r="AE1" s="84" t="s">
        <v>39126</v>
      </c>
      <c r="AF1" s="84" t="s">
        <v>39127</v>
      </c>
      <c r="AG1" s="84" t="s">
        <v>39128</v>
      </c>
      <c r="AH1" s="84" t="s">
        <v>39129</v>
      </c>
      <c r="AI1" s="84" t="s">
        <v>39130</v>
      </c>
      <c r="AJ1" s="84" t="s">
        <v>39131</v>
      </c>
      <c r="AK1" s="84" t="s">
        <v>39132</v>
      </c>
      <c r="AL1" s="84" t="s">
        <v>39133</v>
      </c>
      <c r="AM1" s="84" t="s">
        <v>39134</v>
      </c>
      <c r="AN1" s="84" t="s">
        <v>39135</v>
      </c>
      <c r="AO1" s="84" t="s">
        <v>39136</v>
      </c>
      <c r="AP1" s="84" t="s">
        <v>39137</v>
      </c>
      <c r="AQ1" s="84" t="s">
        <v>39138</v>
      </c>
      <c r="AR1" s="84" t="s">
        <v>39139</v>
      </c>
      <c r="AS1" s="84" t="s">
        <v>39140</v>
      </c>
      <c r="AT1" s="84" t="s">
        <v>39141</v>
      </c>
      <c r="AU1" s="84" t="s">
        <v>39142</v>
      </c>
      <c r="AV1" s="84" t="s">
        <v>39143</v>
      </c>
      <c r="AW1" s="84" t="s">
        <v>39144</v>
      </c>
      <c r="AX1" s="84" t="s">
        <v>39145</v>
      </c>
      <c r="AY1" s="84" t="s">
        <v>39146</v>
      </c>
      <c r="AZ1" s="84" t="s">
        <v>39147</v>
      </c>
      <c r="BA1" s="84" t="s">
        <v>39148</v>
      </c>
      <c r="BB1" s="84" t="s">
        <v>39149</v>
      </c>
      <c r="BC1" s="84" t="s">
        <v>39150</v>
      </c>
      <c r="BD1" s="84" t="s">
        <v>39151</v>
      </c>
      <c r="BE1" s="84" t="s">
        <v>39152</v>
      </c>
      <c r="BF1" s="84" t="s">
        <v>39153</v>
      </c>
      <c r="BG1" s="84" t="s">
        <v>39154</v>
      </c>
      <c r="BH1" s="84" t="s">
        <v>39155</v>
      </c>
      <c r="BI1" s="84" t="s">
        <v>39156</v>
      </c>
      <c r="BJ1" s="84" t="s">
        <v>39157</v>
      </c>
      <c r="BK1" s="84" t="s">
        <v>39158</v>
      </c>
      <c r="BL1" s="84" t="s">
        <v>39159</v>
      </c>
      <c r="BM1" s="84" t="s">
        <v>39160</v>
      </c>
      <c r="BN1" s="84" t="s">
        <v>39161</v>
      </c>
      <c r="BO1" s="84" t="s">
        <v>39162</v>
      </c>
      <c r="BP1" s="84" t="s">
        <v>39163</v>
      </c>
      <c r="BQ1" s="84" t="s">
        <v>39164</v>
      </c>
      <c r="BR1" s="84" t="s">
        <v>39165</v>
      </c>
      <c r="BS1" s="84" t="s">
        <v>39166</v>
      </c>
      <c r="BT1" s="84" t="s">
        <v>39167</v>
      </c>
      <c r="BU1" s="84" t="s">
        <v>39168</v>
      </c>
      <c r="BV1" s="84" t="s">
        <v>39169</v>
      </c>
      <c r="BW1" s="84" t="s">
        <v>39170</v>
      </c>
      <c r="BX1" s="84" t="s">
        <v>39171</v>
      </c>
      <c r="BY1" s="84" t="s">
        <v>39172</v>
      </c>
      <c r="BZ1" s="84" t="s">
        <v>39173</v>
      </c>
      <c r="CA1" s="84" t="s">
        <v>39174</v>
      </c>
      <c r="CB1" s="84" t="s">
        <v>39175</v>
      </c>
      <c r="CC1" s="84" t="s">
        <v>39176</v>
      </c>
      <c r="CD1" s="84" t="s">
        <v>39177</v>
      </c>
      <c r="CE1" s="84" t="s">
        <v>39178</v>
      </c>
      <c r="CF1" s="84" t="s">
        <v>39179</v>
      </c>
      <c r="CG1" s="84" t="s">
        <v>39180</v>
      </c>
      <c r="CH1" s="84" t="s">
        <v>39181</v>
      </c>
      <c r="CI1" s="84" t="s">
        <v>39182</v>
      </c>
      <c r="CJ1" s="84" t="s">
        <v>39183</v>
      </c>
    </row>
    <row r="2" spans="1:88" s="115" customFormat="1" ht="31.5" customHeight="1">
      <c r="A2" s="58" t="s">
        <v>39184</v>
      </c>
      <c r="B2" s="58" t="s">
        <v>27</v>
      </c>
      <c r="C2" s="58">
        <v>1</v>
      </c>
      <c r="D2" s="58" t="s">
        <v>19608</v>
      </c>
      <c r="E2" s="81" t="s">
        <v>39185</v>
      </c>
      <c r="F2" s="71">
        <v>45322.056979166664</v>
      </c>
      <c r="G2" s="72" t="s">
        <v>39186</v>
      </c>
      <c r="H2" s="83">
        <v>45322.050729166665</v>
      </c>
      <c r="I2" s="58" t="s">
        <v>88</v>
      </c>
      <c r="J2" s="58" t="s">
        <v>65</v>
      </c>
      <c r="K2" s="82" t="s">
        <v>39187</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39188</v>
      </c>
      <c r="B3" s="58" t="str">
        <f>IFERROR(VLOOKUP(D3,DB!A:K,11,0),"")</f>
        <v>R2</v>
      </c>
      <c r="C3" s="58">
        <v>1</v>
      </c>
      <c r="D3" s="58" t="s">
        <v>25669</v>
      </c>
      <c r="E3" s="81" t="s">
        <v>39106</v>
      </c>
      <c r="F3" s="71">
        <v>45824.999837962961</v>
      </c>
      <c r="G3" s="72">
        <f t="shared" ref="G3" ca="1" si="0">IFERROR(NOW()-F3,"-")</f>
        <v>168.41883807870181</v>
      </c>
      <c r="H3" s="71">
        <v>45824.993587962963</v>
      </c>
      <c r="I3" s="58" t="str">
        <f>IFERROR(VLOOKUP(D3,DB!A:F,6,0),"")</f>
        <v>Generator-SG</v>
      </c>
      <c r="J3" s="58" t="str">
        <f>IFERROR(VLOOKUP(D3,DB!A:G,7,0),"")</f>
        <v>Good</v>
      </c>
      <c r="K3" s="82" t="s">
        <v>39189</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39190</v>
      </c>
      <c r="B4" s="18" t="str">
        <f>IFERROR(VLOOKUP(D4,DB!A:K,11,0),"")</f>
        <v>R2</v>
      </c>
      <c r="C4" s="18">
        <v>1</v>
      </c>
      <c r="D4" s="18" t="s">
        <v>17800</v>
      </c>
      <c r="E4" s="81" t="s">
        <v>39106</v>
      </c>
      <c r="F4" s="100">
        <v>45984.387418981481</v>
      </c>
      <c r="G4" s="101">
        <f ca="1">IFERROR(NOW()-F4,"-")</f>
        <v>9.0312570601818152</v>
      </c>
      <c r="H4" s="100">
        <v>45984.381168981483</v>
      </c>
      <c r="I4" s="18" t="str">
        <f>IFERROR(VLOOKUP(D4,DB!A:F,6,0),"")</f>
        <v>SCECO</v>
      </c>
      <c r="J4" s="18" t="str">
        <f>IFERROR(VLOOKUP(D4,DB!A:G,7,0),"")</f>
        <v>Vandalized</v>
      </c>
      <c r="K4" s="19" t="s">
        <v>39191</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t="s">
        <v>39192</v>
      </c>
      <c r="B5" s="18" t="str">
        <f>IFERROR(VLOOKUP(D5,DB!A:K,11,0),"")</f>
        <v>R2</v>
      </c>
      <c r="C5" s="18">
        <v>2</v>
      </c>
      <c r="D5" s="18" t="s">
        <v>26312</v>
      </c>
      <c r="E5" s="81" t="s">
        <v>39106</v>
      </c>
      <c r="F5" s="100">
        <v>45993.376875000002</v>
      </c>
      <c r="G5" s="101">
        <f ca="1">IFERROR(NOW()-F5,"-")</f>
        <v>4.180104166152887E-2</v>
      </c>
      <c r="H5" s="100">
        <v>45993.368541666663</v>
      </c>
      <c r="I5" s="18" t="str">
        <f>IFERROR(VLOOKUP(D5,DB!A:F,6,0),"")</f>
        <v>SCECO</v>
      </c>
      <c r="J5" s="18" t="str">
        <f>IFERROR(VLOOKUP(D5,DB!A:G,7,0),"")</f>
        <v>Vandalized+Vandalized</v>
      </c>
      <c r="K5" s="19" t="s">
        <v>39193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45993.418676041663</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45993.418676041663</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45993.418676041663</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45993.418676041663</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45993.418676041663</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45993.418676041663</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45993.418676041663</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45993.418676041663</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45993.418676041663</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45993.418676041663</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45993.418676041663</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45993.418676041663</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45993.418676041663</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45993.418676041663</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45993.418676041663</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45993.418676041663</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45993.418676041663</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45993.418676041663</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45993.418676041663</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45993.418676041663</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45993.418676041663</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45993.418676041663</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45993.418676041663</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45993.418676041663</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45993.418676041663</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45993.418676041663</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45993.418676041663</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45993.418676041663</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45993.418676041663</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45993.418676041663</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45993.418676041663</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45993.418676041663</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45993.418676041663</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45993.418676041663</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45993.418676041663</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45993.418676041663</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45993.418676041663</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45993.418676041663</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45993.418676041663</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45993.418676041663</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45993.418676041663</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45993.418676041663</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45993.418676041663</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45993.418676041663</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45993.418676041663</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45993.418676041663</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45993.418676041663</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45993.418676041663</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sheetData>
  <dataValidations count="2">
    <dataValidation allowBlank="1" showInputMessage="1" showErrorMessage="1" sqref="E1" xr:uid="{4D935161-CDD3-4592-B877-3FB59C99E142}"/>
    <dataValidation type="list" allowBlank="1" showInputMessage="1" showErrorMessage="1" sqref="E3:E5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37"/>
  <sheetViews>
    <sheetView workbookViewId="0">
      <selection activeCell="K2" sqref="K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18"/>
      <c r="D2" s="58"/>
      <c r="E2" s="18"/>
      <c r="F2" s="20"/>
      <c r="G2" s="21">
        <f t="shared" ref="G2:G26" ca="1" si="0">IFERROR(NOW()-F2,"-")</f>
        <v>45993.418676041663</v>
      </c>
      <c r="H2" s="22"/>
      <c r="I2" s="19" t="str">
        <f>IFERROR(VLOOKUP(D2,DB!A:F,6,0),"")</f>
        <v/>
      </c>
      <c r="J2" s="18" t="str">
        <f>IFERROR(VLOOKUP(D2,DB!A:G,7,0),"")</f>
        <v/>
      </c>
      <c r="K2" s="42"/>
      <c r="L2" s="23" t="str">
        <f>IFERROR(VLOOKUP(D2,DB!A:I,9,0),"")</f>
        <v/>
      </c>
    </row>
    <row r="3" spans="1:13" ht="15" customHeight="1">
      <c r="A3" s="19"/>
      <c r="B3" s="58" t="str">
        <f>IFERROR(VLOOKUP(D3,DB!A:K,11,0),"")</f>
        <v/>
      </c>
      <c r="C3" s="153"/>
      <c r="D3" s="18"/>
      <c r="E3" s="18"/>
      <c r="F3" s="20"/>
      <c r="G3" s="21">
        <f t="shared" ca="1" si="0"/>
        <v>45993.418676041663</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45993.418676041663</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45993.418676041663</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45993.418676041663</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45993.418676041663</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45993.418676041663</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45993.418676041663</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45993.418676041663</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45993.418676041663</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45993.418676041663</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45993.418676041663</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45993.418676041663</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45993.418676041663</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45993.418676041663</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45993.418676041663</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45993.418676041663</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45993.418676041663</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45993.418676041663</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45993.418676041663</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45993.418676041663</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45993.418676041663</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45993.418676041663</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45993.418676041663</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45993.418676041663</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ref="G27:G90" ca="1" si="1">IFERROR(NOW()-F27,"-")</f>
        <v>45993.418676041663</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45993.418676041663</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45993.418676041663</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45993.418676041663</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45993.418676041663</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45993.418676041663</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45993.418676041663</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45993.418676041663</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45993.418676041663</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45993.418676041663</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45993.418676041663</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45993.418676041663</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45993.418676041663</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45993.418676041663</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45993.418676041663</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45993.418676041663</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45993.418676041663</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45993.418676041663</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45993.418676041663</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45993.418676041663</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45993.418676041663</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45993.418676041663</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45993.418676041663</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45993.418676041663</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45993.418676041663</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45993.418676041663</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45993.418676041663</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45993.418676041663</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45993.418676041663</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45993.418676041663</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45993.418676041663</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45993.418676041663</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45993.418676041663</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45993.418676041663</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45993.418676041663</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45993.418676041663</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45993.418676041663</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45993.418676041663</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45993.418676041663</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45993.418676041663</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45993.418676041663</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45993.418676041663</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45993.418676041663</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45993.418676041663</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45993.418676041663</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45993.418676041663</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45993.418676041663</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45993.418676041663</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45993.418676041663</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45993.418676041663</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45993.418676041663</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45993.418676041663</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45993.418676041663</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45993.418676041663</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45993.418676041663</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45993.418676041663</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45993.418676041663</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45993.418676041663</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45993.418676041663</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45993.418676041663</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45993.418676041663</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45993.418676041663</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45993.418676041663</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45993.418676041663</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ref="G91:G154" ca="1" si="2">IFERROR(NOW()-F91,"-")</f>
        <v>45993.418676041663</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45993.418676041663</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45993.418676041663</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45993.418676041663</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45993.418676041663</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45993.418676041663</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45993.418676041663</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45993.418676041663</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45993.418676041663</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45993.418676041663</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45993.418676041663</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45993.418676041663</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45993.418676041663</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45993.418676041663</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45993.418676041663</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45993.418676041663</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45993.418676041663</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45993.418676041663</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45993.418676041663</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45993.418676041663</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45993.418676041663</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45993.418676041663</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45993.418676041663</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45993.418676041663</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45993.418676041663</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45993.418676041663</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45993.418676041663</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45993.418676041663</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45993.418676041663</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45993.418676041663</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45993.418676041663</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45993.418676041663</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45993.418676041663</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45993.418676041663</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45993.418676041663</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45993.418676041663</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45993.418676041663</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45993.418676041663</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45993.418676041663</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45993.418676041663</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45993.418676041663</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45993.418676041663</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45993.418676041663</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45993.418676041663</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45993.418676041663</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45993.418676041663</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45993.418676041663</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45993.418676041663</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45993.418676041663</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45993.418676041663</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45993.418676041663</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45993.418676041663</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45993.418676041663</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45993.418676041663</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45993.418676041663</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45993.418676041663</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45993.418676041663</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45993.418676041663</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45993.418676041663</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45993.418676041663</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45993.418676041663</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45993.418676041663</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45993.418676041663</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45993.418676041663</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ref="G155:G218" ca="1" si="3">IFERROR(NOW()-F155,"-")</f>
        <v>45993.418676041663</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45993.418676041663</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45993.418676041663</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45993.418676041663</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45993.418676041663</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45993.418676041663</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45993.418676041663</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45993.418676041663</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45993.418676041663</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45993.418676041663</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45993.418676041663</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45993.418676041663</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45993.418676041663</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45993.418676041663</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45993.418676041663</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45993.418676041663</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45993.418676041663</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45993.418676041663</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45993.418676041663</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45993.418676041663</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45993.418676041663</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45993.418676041663</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45993.418676041663</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45993.418676041663</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45993.418676041663</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45993.418676041663</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45993.418676041663</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45993.418676041663</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45993.418676041663</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45993.418676041663</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45993.418676041663</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45993.418676041663</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45993.418676041663</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45993.418676041663</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45993.418676041663</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45993.418676041663</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45993.418676041663</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45993.418676041663</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45993.418676041663</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45993.418676041663</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45993.418676041663</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45993.418676041663</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45993.418676041663</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45993.418676041663</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45993.418676041663</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45993.418676041663</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45993.418676041663</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45993.418676041663</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45993.418676041663</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45993.418676041663</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45993.418676041663</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45993.418676041663</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45993.418676041663</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45993.418676041663</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45993.418676041663</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45993.418676041663</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45993.418676041663</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45993.418676041663</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45993.418676041663</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45993.418676041663</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45993.418676041663</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45993.418676041663</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45993.418676041663</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45993.418676041663</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ref="G219:G282" ca="1" si="4">IFERROR(NOW()-F219,"-")</f>
        <v>45993.418676041663</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45993.418676041663</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45993.418676041663</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45993.418676041663</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45993.418676041663</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45993.418676041663</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45993.418676041663</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45993.418676041663</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45993.418676041663</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45993.418676041663</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45993.418676041663</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45993.418676041663</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45993.418676041663</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45993.418676041663</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45993.418676041663</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45993.418676041663</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45993.418676041663</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45993.418676041663</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45993.418676041663</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45993.418676041663</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45993.418676041663</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45993.418676041663</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45993.418676041663</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45993.418676041663</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45993.418676041663</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45993.418676041663</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45993.418676041663</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45993.418676041663</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45993.418676041663</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45993.418676041663</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45993.418676041663</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45993.418676041663</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45993.418676041663</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45993.418676041663</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45993.418676041663</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45993.418676041663</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45993.418676041663</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45993.418676041663</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45993.418676041663</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45993.418676041663</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45993.418676041663</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45993.418676041663</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45993.418676041663</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45993.418676041663</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45993.418676041663</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45993.418676041663</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45993.418676041663</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45993.418676041663</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45993.418676041663</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45993.418676041663</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45993.418676041663</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45993.418676041663</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45993.418676041663</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45993.418676041663</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45993.418676041663</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45993.418676041663</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45993.418676041663</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45993.418676041663</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45993.418676041663</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45993.418676041663</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45993.418676041663</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45993.418676041663</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45993.418676041663</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45993.418676041663</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ref="G283:G346" ca="1" si="5">IFERROR(NOW()-F283,"-")</f>
        <v>45993.418676041663</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45993.418676041663</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45993.418676041663</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45993.418676041663</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45993.418676041663</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45993.418676041663</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45993.418676041663</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45993.418676041663</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45993.418676041663</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45993.418676041663</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45993.418676041663</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45993.418676041663</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45993.418676041663</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45993.418676041663</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45993.418676041663</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45993.418676041663</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45993.418676041663</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45993.418676041663</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45993.418676041663</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45993.418676041663</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45993.418676041663</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45993.418676041663</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45993.418676041663</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45993.418676041663</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45993.418676041663</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45993.418676041663</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45993.418676041663</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45993.418676041663</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45993.418676041663</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45993.418676041663</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45993.418676041663</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45993.418676041663</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45993.418676041663</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45993.418676041663</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45993.418676041663</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45993.418676041663</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45993.418676041663</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45993.418676041663</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45993.418676041663</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45993.418676041663</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45993.418676041663</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45993.418676041663</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45993.418676041663</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45993.418676041663</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45993.418676041663</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45993.418676041663</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45993.418676041663</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45993.418676041663</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45993.418676041663</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45993.418676041663</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45993.418676041663</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45993.418676041663</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45993.418676041663</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45993.418676041663</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45993.418676041663</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45993.418676041663</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45993.418676041663</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45993.418676041663</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45993.418676041663</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45993.418676041663</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45993.418676041663</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45993.418676041663</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45993.418676041663</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45993.418676041663</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ref="G347:G410" ca="1" si="6">IFERROR(NOW()-F347,"-")</f>
        <v>45993.418676041663</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45993.418676041663</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45993.418676041663</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45993.418676041663</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45993.418676041663</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45993.418676041663</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45993.418676041663</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45993.418676041663</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45993.418676041663</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45993.418676041663</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45993.418676041663</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45993.418676041663</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45993.418676041663</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45993.418676041663</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45993.418676041663</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45993.418676041663</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45993.418676041663</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45993.418676041663</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45993.418676041663</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45993.418676041663</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45993.418676041663</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45993.418676041663</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45993.418676041663</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45993.418676041663</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45993.418676041663</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45993.418676041663</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45993.418676041663</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45993.418676041663</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45993.418676041663</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45993.418676041663</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45993.418676041663</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45993.418676041663</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45993.418676041663</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45993.418676041663</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45993.418676041663</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45993.418676041663</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45993.418676041663</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45993.418676041663</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45993.418676041663</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45993.418676041663</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45993.418676041663</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45993.418676041663</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45993.418676041663</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45993.418676041663</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45993.418676041663</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45993.418676041663</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45993.418676041663</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45993.418676041663</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45993.418676041663</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45993.418676041663</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45993.418676041663</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45993.418676041663</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45993.418676041663</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45993.418676041663</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45993.418676041663</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45993.418676041663</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45993.418676041663</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45993.418676041663</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45993.418676041663</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45993.418676041663</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45993.418676041663</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45993.418676041663</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45993.418676041663</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45993.418676041663</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ref="G411:G474" ca="1" si="7">IFERROR(NOW()-F411,"-")</f>
        <v>45993.418676041663</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45993.418676041663</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45993.418676041663</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45993.418676041663</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45993.418676041663</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45993.418676041663</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45993.418676041663</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45993.418676041663</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45993.418676041663</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45993.418676041663</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45993.418676041663</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45993.418676041663</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45993.418676041663</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45993.418676041663</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45993.418676041663</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45993.418676041663</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45993.418676041663</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45993.418676041663</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45993.418676041663</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45993.418676041663</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45993.418676041663</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45993.418676041663</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45993.418676041663</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45993.418676041663</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45993.418676041663</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45993.418676041663</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45993.418676041663</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45993.418676041663</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45993.418676041663</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45993.418676041663</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45993.418676041663</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45993.418676041663</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45993.418676041663</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45993.418676041663</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45993.418676041663</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45993.418676041663</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45993.418676041663</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45993.418676041663</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45993.418676041663</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45993.418676041663</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45993.418676041663</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45993.418676041663</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45993.418676041663</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45993.418676041663</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45993.418676041663</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45993.418676041663</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45993.418676041663</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45993.418676041663</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45993.418676041663</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45993.418676041663</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45993.418676041663</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45993.418676041663</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45993.418676041663</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45993.418676041663</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45993.418676041663</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45993.418676041663</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45993.418676041663</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45993.418676041663</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45993.418676041663</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45993.418676041663</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45993.418676041663</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45993.418676041663</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45993.418676041663</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45993.418676041663</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ref="G475:G538" ca="1" si="8">IFERROR(NOW()-F475,"-")</f>
        <v>45993.418676041663</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45993.418676041663</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45993.418676041663</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45993.418676041663</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45993.418676041663</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45993.418676041663</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45993.418676041663</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45993.418676041663</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45993.418676041663</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45993.418676041663</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45993.418676041663</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45993.418676041663</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45993.418676041663</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45993.418676041663</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45993.418676041663</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45993.418676041663</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45993.418676041663</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45993.418676041663</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45993.418676041663</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45993.418676041663</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45993.418676041663</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45993.418676041663</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45993.418676041663</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45993.418676041663</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45993.418676041663</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45993.418676041663</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45993.418676041663</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45993.418676041663</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45993.418676041663</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45993.418676041663</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45993.418676041663</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45993.418676041663</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45993.418676041663</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45993.418676041663</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45993.418676041663</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45993.418676041663</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45993.418676041663</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45993.418676041663</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45993.418676041663</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45993.418676041663</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45993.418676041663</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45993.418676041663</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45993.418676041663</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45993.418676041663</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45993.418676041663</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45993.418676041663</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45993.418676041663</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45993.418676041663</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45993.418676041663</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45993.418676041663</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45993.418676041663</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45993.418676041663</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45993.418676041663</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45993.418676041663</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45993.418676041663</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45993.418676041663</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45993.418676041663</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45993.418676041663</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45993.418676041663</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45993.418676041663</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45993.418676041663</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45993.418676041663</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45993.418676041663</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45993.418676041663</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ref="G539:G602" ca="1" si="9">IFERROR(NOW()-F539,"-")</f>
        <v>45993.418676041663</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45993.418676041663</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45993.418676041663</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45993.418676041663</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45993.418676041663</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45993.418676041663</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45993.418676041663</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45993.418676041663</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45993.418676041663</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45993.418676041663</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45993.418676041663</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45993.418676041663</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45993.418676041663</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45993.418676041663</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45993.418676041663</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45993.418676041663</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45993.418676041663</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45993.418676041663</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45993.418676041663</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45993.418676041663</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45993.418676041663</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45993.418676041663</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45993.418676041663</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45993.418676041663</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45993.418676041663</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45993.418676041663</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45993.418676041663</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45993.418676041663</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45993.418676041663</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45993.418676041663</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45993.418676041663</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45993.418676041663</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45993.418676041663</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45993.418676041663</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45993.418676041663</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45993.418676041663</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45993.418676041663</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45993.418676041663</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45993.418676041663</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45993.418676041663</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45993.418676041663</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45993.418676041663</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45993.418676041663</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45993.418676041663</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45993.418676041663</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45993.418676041663</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45993.418676041663</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45993.418676041663</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45993.418676041663</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45993.418676041663</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45993.418676041663</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45993.418676041663</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45993.418676041663</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45993.418676041663</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45993.418676041663</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45993.418676041663</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45993.418676041663</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45993.418676041663</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45993.418676041663</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45993.418676041663</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45993.418676041663</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45993.418676041663</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45993.418676041663</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45993.418676041663</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ref="G603:G666" ca="1" si="10">IFERROR(NOW()-F603,"-")</f>
        <v>45993.418676041663</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45993.418676041663</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45993.418676041663</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45993.418676041663</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45993.418676041663</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45993.418676041663</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45993.418676041663</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45993.418676041663</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45993.418676041663</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45993.418676041663</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45993.418676041663</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45993.418676041663</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45993.418676041663</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45993.418676041663</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45993.418676041663</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45993.418676041663</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45993.418676041663</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45993.418676041663</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45993.418676041663</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45993.418676041663</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45993.418676041663</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45993.418676041663</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45993.418676041663</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45993.418676041663</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45993.418676041663</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45993.418676041663</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45993.418676041663</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45993.418676041663</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45993.418676041663</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45993.418676041663</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45993.418676041663</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45993.418676041663</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45993.418676041663</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45993.418676041663</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45993.418676041663</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45993.418676041663</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45993.418676041663</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45993.418676041663</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45993.418676041663</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45993.418676041663</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45993.418676041663</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45993.418676041663</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45993.418676041663</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45993.418676041663</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45993.418676041663</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45993.418676041663</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45993.418676041663</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45993.418676041663</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45993.418676041663</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45993.418676041663</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45993.418676041663</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45993.418676041663</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45993.418676041663</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45993.418676041663</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45993.418676041663</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45993.418676041663</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45993.418676041663</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45993.418676041663</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45993.418676041663</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45993.418676041663</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45993.418676041663</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45993.418676041663</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45993.418676041663</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45993.418676041663</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ref="G667:G730" ca="1" si="11">IFERROR(NOW()-F667,"-")</f>
        <v>45993.418676041663</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45993.418676041663</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45993.418676041663</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45993.418676041663</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45993.418676041663</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45993.418676041663</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45993.418676041663</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45993.418676041663</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45993.418676041663</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45993.418676041663</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45993.418676041663</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45993.418676041663</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45993.418676041663</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45993.418676041663</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45993.418676041663</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45993.418676041663</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45993.418676041663</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45993.418676041663</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45993.418676041663</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45993.418676041663</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45993.418676041663</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45993.418676041663</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45993.418676041663</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45993.418676041663</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45993.418676041663</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45993.418676041663</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45993.418676041663</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45993.418676041663</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45993.418676041663</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45993.418676041663</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45993.418676041663</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45993.418676041663</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45993.418676041663</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45993.418676041663</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45993.418676041663</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45993.418676041663</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45993.418676041663</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45993.418676041663</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45993.418676041663</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45993.418676041663</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45993.418676041663</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45993.418676041663</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45993.418676041663</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45993.418676041663</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45993.418676041663</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45993.418676041663</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45993.418676041663</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45993.418676041663</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45993.418676041663</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45993.418676041663</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45993.418676041663</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45993.418676041663</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45993.418676041663</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45993.418676041663</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45993.418676041663</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45993.418676041663</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45993.418676041663</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45993.418676041663</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45993.418676041663</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45993.418676041663</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45993.418676041663</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45993.418676041663</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45993.418676041663</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45993.418676041663</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ref="G731:G794" ca="1" si="12">IFERROR(NOW()-F731,"-")</f>
        <v>45993.418676041663</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45993.418676041663</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45993.418676041663</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45993.418676041663</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45993.418676041663</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45993.418676041663</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45993.418676041663</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45993.418676041663</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45993.418676041663</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45993.418676041663</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45993.418676041663</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45993.418676041663</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45993.418676041663</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45993.418676041663</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45993.418676041663</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45993.418676041663</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45993.418676041663</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45993.418676041663</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45993.418676041663</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45993.418676041663</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45993.418676041663</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45993.418676041663</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45993.418676041663</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45993.418676041663</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45993.418676041663</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45993.418676041663</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45993.418676041663</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45993.418676041663</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45993.418676041663</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45993.418676041663</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45993.418676041663</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45993.418676041663</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45993.418676041663</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45993.418676041663</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45993.418676041663</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45993.418676041663</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45993.418676041663</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45993.418676041663</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45993.418676041663</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45993.418676041663</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45993.418676041663</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45993.418676041663</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45993.418676041663</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45993.418676041663</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45993.418676041663</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45993.418676041663</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45993.418676041663</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45993.418676041663</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45993.418676041663</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45993.418676041663</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45993.418676041663</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45993.418676041663</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45993.418676041663</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45993.418676041663</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45993.418676041663</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45993.418676041663</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45993.418676041663</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45993.418676041663</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45993.418676041663</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45993.418676041663</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45993.418676041663</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45993.418676041663</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45993.418676041663</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45993.418676041663</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ref="G795:G858" ca="1" si="13">IFERROR(NOW()-F795,"-")</f>
        <v>45993.418676041663</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45993.418676041663</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45993.418676041663</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45993.418676041663</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45993.418676041663</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45993.418676041663</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45993.418676041663</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45993.418676041663</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45993.418676041663</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45993.418676041663</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45993.418676041663</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45993.418676041663</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45993.418676041663</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45993.418676041663</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45993.418676041663</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45993.418676041663</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45993.418676041663</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45993.418676041663</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45993.418676041663</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45993.418676041663</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45993.418676041663</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45993.418676041663</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45993.418676041663</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45993.418676041663</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45993.418676041663</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45993.418676041663</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45993.418676041663</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45993.418676041663</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45993.418676041663</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45993.418676041663</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45993.418676041663</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45993.418676041663</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45993.418676041663</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45993.418676041663</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45993.418676041663</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45993.418676041663</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45993.418676041663</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45993.418676041663</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45993.418676041663</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45993.418676041663</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45993.418676041663</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45993.418676041663</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45993.418676041663</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45993.418676041663</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45993.418676041663</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45993.418676041663</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45993.418676041663</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45993.418676041663</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45993.418676041663</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45993.418676041663</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45993.418676041663</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45993.418676041663</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45993.418676041663</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45993.418676041663</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45993.418676041663</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45993.418676041663</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45993.418676041663</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45993.418676041663</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45993.418676041663</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45993.418676041663</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45993.418676041663</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45993.418676041663</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45993.418676041663</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45993.418676041663</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ref="G859:G922" ca="1" si="14">IFERROR(NOW()-F859,"-")</f>
        <v>45993.418676041663</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45993.418676041663</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45993.418676041663</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45993.418676041663</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45993.418676041663</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45993.418676041663</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45993.418676041663</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45993.418676041663</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45993.418676041663</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45993.418676041663</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45993.418676041663</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45993.418676041663</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45993.418676041663</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45993.418676041663</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45993.418676041663</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45993.418676041663</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45993.418676041663</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45993.418676041663</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45993.418676041663</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45993.418676041663</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45993.418676041663</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45993.418676041663</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45993.418676041663</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45993.418676041663</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45993.418676041663</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45993.418676041663</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45993.418676041663</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45993.418676041663</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45993.418676041663</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45993.418676041663</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45993.418676041663</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45993.418676041663</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45993.418676041663</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45993.418676041663</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45993.418676041663</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45993.418676041663</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45993.418676041663</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45993.418676041663</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45993.418676041663</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45993.418676041663</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45993.418676041663</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45993.418676041663</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45993.418676041663</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45993.418676041663</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45993.418676041663</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45993.418676041663</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45993.418676041663</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45993.418676041663</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45993.418676041663</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45993.418676041663</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45993.418676041663</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45993.418676041663</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45993.418676041663</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45993.418676041663</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45993.418676041663</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45993.418676041663</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45993.418676041663</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45993.418676041663</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45993.418676041663</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45993.418676041663</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45993.418676041663</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45993.418676041663</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45993.418676041663</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45993.418676041663</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ref="G923:G937" ca="1" si="15">IFERROR(NOW()-F923,"-")</f>
        <v>45993.418676041663</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5"/>
        <v>45993.418676041663</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5"/>
        <v>45993.418676041663</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5"/>
        <v>45993.418676041663</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5"/>
        <v>45993.418676041663</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5"/>
        <v>45993.418676041663</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5"/>
        <v>45993.418676041663</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5"/>
        <v>45993.418676041663</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5"/>
        <v>45993.418676041663</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5"/>
        <v>45993.418676041663</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5"/>
        <v>45993.418676041663</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5"/>
        <v>45993.418676041663</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5"/>
        <v>45993.418676041663</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5"/>
        <v>45993.418676041663</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5"/>
        <v>45993.418676041663</v>
      </c>
      <c r="H937" s="22"/>
      <c r="I937" s="19" t="str">
        <f>IFERROR(VLOOKUP(D937,DB!A:F,6,0),"")</f>
        <v/>
      </c>
      <c r="J937" s="18" t="str">
        <f>IFERROR(VLOOKUP(D937,DB!A:G,7,0),"")</f>
        <v/>
      </c>
      <c r="K937" s="42"/>
      <c r="L937" s="23" t="str">
        <f>IFERROR(VLOOKUP(D937,DB!A:I,9,0),"")</f>
        <v/>
      </c>
    </row>
  </sheetData>
  <dataValidations count="2">
    <dataValidation allowBlank="1" showInputMessage="1" showErrorMessage="1" sqref="E1" xr:uid="{5914219A-CB83-432D-936A-CC0CB6F3982A}"/>
    <dataValidation type="list" allowBlank="1" showInputMessage="1" showErrorMessage="1" sqref="E2:E937"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39"/>
  <sheetViews>
    <sheetView workbookViewId="0">
      <selection activeCell="A3" sqref="A3:X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39194</v>
      </c>
      <c r="B2" s="88" t="str">
        <f>IFERROR(VLOOKUP(D2,DB!A:K,11,0),"")</f>
        <v>R4</v>
      </c>
      <c r="C2" s="90">
        <v>1</v>
      </c>
      <c r="D2" s="88" t="s">
        <v>35166</v>
      </c>
      <c r="E2" s="91" t="s">
        <v>39106</v>
      </c>
      <c r="F2" s="92">
        <v>45703.480717592596</v>
      </c>
      <c r="G2" s="93">
        <f ca="1">IFERROR(NOW()-F2,"")</f>
        <v>289.93795844906708</v>
      </c>
      <c r="H2" s="92">
        <v>45703.474768518521</v>
      </c>
      <c r="I2" s="92" t="str">
        <f>IFERROR(VLOOKUP(D2,DB!A:F,6,0),"")</f>
        <v>SCECO</v>
      </c>
      <c r="J2" s="92" t="str">
        <f>IFERROR(VLOOKUP(D2,DB!A:G,7,0),"")</f>
        <v>Dead</v>
      </c>
      <c r="K2" s="94" t="s">
        <v>39195</v>
      </c>
      <c r="L2" s="88" t="str">
        <f>IFERROR(VLOOKUP(D2,DB!A:I,9,0),"")</f>
        <v>Latis</v>
      </c>
    </row>
    <row r="3" spans="1:16" ht="28.5" customHeight="1">
      <c r="A3" s="110" t="s">
        <v>39196</v>
      </c>
      <c r="B3" s="88" t="str">
        <f>IFERROR(VLOOKUP(D3,DB!A:K,11,0),"")</f>
        <v>R4</v>
      </c>
      <c r="C3" s="90">
        <v>2</v>
      </c>
      <c r="D3" s="88" t="s">
        <v>35271</v>
      </c>
      <c r="E3" s="91" t="s">
        <v>39106</v>
      </c>
      <c r="F3" s="92">
        <v>45992.715254629627</v>
      </c>
      <c r="G3" s="93">
        <f t="shared" ref="G3" ca="1" si="0">IFERROR(NOW()-F3,"")</f>
        <v>0.70342141203582287</v>
      </c>
      <c r="H3" s="92">
        <v>45992.705231481479</v>
      </c>
      <c r="I3" s="110" t="str">
        <f>IFERROR(VLOOKUP(D3,DB!A:F,6,0),"")</f>
        <v>Generator-SG</v>
      </c>
      <c r="J3" s="110" t="str">
        <f>IFERROR(VLOOKUP(D3,DB!A:G,7,0),"")</f>
        <v>Dead</v>
      </c>
      <c r="K3" s="94" t="s">
        <v>39197</v>
      </c>
      <c r="L3" s="88" t="str">
        <f>IFERROR(VLOOKUP(D3,DB!A:I,9,0),"")</f>
        <v>Latis</v>
      </c>
    </row>
    <row r="4" spans="1:16" ht="15" customHeight="1">
      <c r="A4" s="110"/>
      <c r="B4" s="88" t="str">
        <f>IFERROR(VLOOKUP(D4,DB!A:K,11,0),"")</f>
        <v/>
      </c>
      <c r="C4" s="90"/>
      <c r="D4" s="88"/>
      <c r="E4" s="91"/>
      <c r="F4" s="92"/>
      <c r="G4" s="93">
        <f t="shared" ref="G4:G65" ca="1" si="1">IFERROR(NOW()-F4,"")</f>
        <v>45993.418676041663</v>
      </c>
      <c r="H4" s="92"/>
      <c r="I4" s="110" t="str">
        <f>IFERROR(VLOOKUP(D4,DB!A:F,6,0),"")</f>
        <v/>
      </c>
      <c r="J4" s="110" t="str">
        <f>IFERROR(VLOOKUP(D4,DB!A:G,7,0),"")</f>
        <v/>
      </c>
      <c r="K4" s="94"/>
      <c r="L4" s="88" t="str">
        <f>IFERROR(VLOOKUP(D4,DB!A:I,9,0),"")</f>
        <v/>
      </c>
    </row>
    <row r="5" spans="1:16" ht="15" customHeight="1">
      <c r="A5" s="110"/>
      <c r="B5" s="88" t="str">
        <f>IFERROR(VLOOKUP(D5,DB!A:K,11,0),"")</f>
        <v/>
      </c>
      <c r="C5" s="90"/>
      <c r="D5" s="88"/>
      <c r="E5" s="91"/>
      <c r="F5" s="92"/>
      <c r="G5" s="93">
        <f t="shared" ca="1" si="1"/>
        <v>45993.418676041663</v>
      </c>
      <c r="H5" s="92"/>
      <c r="I5" s="110" t="str">
        <f>IFERROR(VLOOKUP(D5,DB!A:F,6,0),"")</f>
        <v/>
      </c>
      <c r="J5" s="110" t="str">
        <f>IFERROR(VLOOKUP(D5,DB!A:G,7,0),"")</f>
        <v/>
      </c>
      <c r="K5" s="94"/>
      <c r="L5" s="88" t="str">
        <f>IFERROR(VLOOKUP(D5,DB!A:I,9,0),"")</f>
        <v/>
      </c>
    </row>
    <row r="6" spans="1:16" ht="15" customHeight="1">
      <c r="A6" s="110"/>
      <c r="B6" s="88" t="str">
        <f>IFERROR(VLOOKUP(D6,DB!A:K,11,0),"")</f>
        <v/>
      </c>
      <c r="C6" s="90"/>
      <c r="D6" s="88"/>
      <c r="E6" s="91"/>
      <c r="F6" s="92"/>
      <c r="G6" s="93">
        <f t="shared" ca="1" si="1"/>
        <v>45993.418676041663</v>
      </c>
      <c r="H6" s="92"/>
      <c r="I6" s="110" t="str">
        <f>IFERROR(VLOOKUP(D6,DB!A:F,6,0),"")</f>
        <v/>
      </c>
      <c r="J6" s="110" t="str">
        <f>IFERROR(VLOOKUP(D6,DB!A:G,7,0),"")</f>
        <v/>
      </c>
      <c r="K6" s="94"/>
      <c r="L6" s="88" t="str">
        <f>IFERROR(VLOOKUP(D6,DB!A:I,9,0),"")</f>
        <v/>
      </c>
    </row>
    <row r="7" spans="1:16" ht="15" customHeight="1">
      <c r="A7" s="110"/>
      <c r="B7" s="88" t="str">
        <f>IFERROR(VLOOKUP(D7,DB!A:K,11,0),"")</f>
        <v/>
      </c>
      <c r="C7" s="90"/>
      <c r="D7" s="88"/>
      <c r="E7" s="91"/>
      <c r="F7" s="92"/>
      <c r="G7" s="93">
        <f t="shared" ca="1" si="1"/>
        <v>45993.418676041663</v>
      </c>
      <c r="H7" s="92"/>
      <c r="I7" s="110" t="str">
        <f>IFERROR(VLOOKUP(D7,DB!A:F,6,0),"")</f>
        <v/>
      </c>
      <c r="J7" s="110" t="str">
        <f>IFERROR(VLOOKUP(D7,DB!A:G,7,0),"")</f>
        <v/>
      </c>
      <c r="K7" s="94"/>
      <c r="L7" s="88" t="str">
        <f>IFERROR(VLOOKUP(D7,DB!A:I,9,0),"")</f>
        <v/>
      </c>
    </row>
    <row r="8" spans="1:16" ht="15" customHeight="1">
      <c r="A8" s="110"/>
      <c r="B8" s="88" t="str">
        <f>IFERROR(VLOOKUP(D8,DB!A:K,11,0),"")</f>
        <v/>
      </c>
      <c r="C8" s="90"/>
      <c r="D8" s="88"/>
      <c r="E8" s="91"/>
      <c r="F8" s="92"/>
      <c r="G8" s="93">
        <f t="shared" ca="1" si="1"/>
        <v>45993.418676041663</v>
      </c>
      <c r="H8" s="92"/>
      <c r="I8" s="110" t="str">
        <f>IFERROR(VLOOKUP(D8,DB!A:F,6,0),"")</f>
        <v/>
      </c>
      <c r="J8" s="110" t="str">
        <f>IFERROR(VLOOKUP(D8,DB!A:G,7,0),"")</f>
        <v/>
      </c>
      <c r="K8" s="94"/>
      <c r="L8" s="88" t="str">
        <f>IFERROR(VLOOKUP(D8,DB!A:I,9,0),"")</f>
        <v/>
      </c>
    </row>
    <row r="9" spans="1:16" ht="15" customHeight="1">
      <c r="A9" s="110"/>
      <c r="B9" s="88" t="str">
        <f>IFERROR(VLOOKUP(D9,DB!A:K,11,0),"")</f>
        <v/>
      </c>
      <c r="C9" s="90"/>
      <c r="D9" s="88"/>
      <c r="E9" s="91"/>
      <c r="F9" s="92"/>
      <c r="G9" s="93">
        <f t="shared" ca="1" si="1"/>
        <v>45993.418676041663</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1"/>
        <v>45993.418676041663</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1"/>
        <v>45993.418676041663</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1"/>
        <v>45993.418676041663</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1"/>
        <v>45993.418676041663</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1"/>
        <v>45993.418676041663</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1"/>
        <v>45993.418676041663</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1"/>
        <v>45993.418676041663</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1"/>
        <v>45993.418676041663</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1"/>
        <v>45993.418676041663</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1"/>
        <v>45993.418676041663</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1"/>
        <v>45993.418676041663</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1"/>
        <v>45993.418676041663</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1"/>
        <v>45993.418676041663</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1"/>
        <v>45993.418676041663</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1"/>
        <v>45993.418676041663</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1"/>
        <v>45993.418676041663</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1"/>
        <v>45993.418676041663</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1"/>
        <v>45993.418676041663</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1"/>
        <v>45993.418676041663</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1"/>
        <v>45993.418676041663</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1"/>
        <v>45993.418676041663</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1"/>
        <v>45993.418676041663</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1"/>
        <v>45993.418676041663</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1"/>
        <v>45993.418676041663</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1"/>
        <v>45993.418676041663</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1"/>
        <v>45993.418676041663</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45993.418676041663</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45993.418676041663</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45993.418676041663</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45993.418676041663</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45993.418676041663</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45993.418676041663</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45993.418676041663</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45993.418676041663</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45993.418676041663</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45993.418676041663</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45993.418676041663</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45993.418676041663</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45993.418676041663</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45993.418676041663</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45993.418676041663</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45993.418676041663</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45993.418676041663</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45993.418676041663</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45993.418676041663</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45993.418676041663</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45993.418676041663</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45993.418676041663</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45993.418676041663</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45993.418676041663</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45993.418676041663</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45993.418676041663</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45993.418676041663</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45993.418676041663</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45993.418676041663</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45993.418676041663</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ref="G66:G129" ca="1" si="2">IFERROR(NOW()-F66,"")</f>
        <v>45993.418676041663</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2"/>
        <v>45993.418676041663</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2"/>
        <v>45993.418676041663</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2"/>
        <v>45993.418676041663</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2"/>
        <v>45993.418676041663</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2"/>
        <v>45993.418676041663</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2"/>
        <v>45993.418676041663</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2"/>
        <v>45993.418676041663</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2"/>
        <v>45993.418676041663</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2"/>
        <v>45993.418676041663</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2"/>
        <v>45993.418676041663</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2"/>
        <v>45993.418676041663</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2"/>
        <v>45993.418676041663</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2"/>
        <v>45993.418676041663</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2"/>
        <v>45993.418676041663</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2"/>
        <v>45993.418676041663</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2"/>
        <v>45993.418676041663</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2"/>
        <v>45993.418676041663</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2"/>
        <v>45993.418676041663</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2"/>
        <v>45993.418676041663</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2"/>
        <v>45993.418676041663</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2"/>
        <v>45993.418676041663</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2"/>
        <v>45993.418676041663</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2"/>
        <v>45993.418676041663</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2"/>
        <v>45993.418676041663</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2"/>
        <v>45993.418676041663</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2"/>
        <v>45993.418676041663</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2"/>
        <v>45993.418676041663</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2"/>
        <v>45993.418676041663</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2"/>
        <v>45993.418676041663</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2"/>
        <v>45993.418676041663</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2"/>
        <v>45993.418676041663</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2"/>
        <v>45993.418676041663</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2"/>
        <v>45993.418676041663</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45993.418676041663</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45993.418676041663</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45993.418676041663</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45993.418676041663</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45993.418676041663</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45993.418676041663</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45993.418676041663</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45993.418676041663</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45993.418676041663</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45993.418676041663</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45993.418676041663</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45993.418676041663</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45993.418676041663</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45993.418676041663</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45993.418676041663</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45993.418676041663</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45993.418676041663</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45993.418676041663</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45993.418676041663</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45993.418676041663</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45993.418676041663</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45993.418676041663</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45993.418676041663</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45993.418676041663</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45993.418676041663</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45993.418676041663</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45993.418676041663</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45993.418676041663</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45993.418676041663</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45993.418676041663</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ref="G130:G193" ca="1" si="3">IFERROR(NOW()-F130,"")</f>
        <v>45993.418676041663</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3"/>
        <v>45993.418676041663</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3"/>
        <v>45993.418676041663</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3"/>
        <v>45993.418676041663</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3"/>
        <v>45993.418676041663</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3"/>
        <v>45993.418676041663</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3"/>
        <v>45993.418676041663</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3"/>
        <v>45993.418676041663</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3"/>
        <v>45993.418676041663</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3"/>
        <v>45993.418676041663</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3"/>
        <v>45993.418676041663</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3"/>
        <v>45993.418676041663</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3"/>
        <v>45993.418676041663</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3"/>
        <v>45993.418676041663</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3"/>
        <v>45993.418676041663</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3"/>
        <v>45993.418676041663</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3"/>
        <v>45993.418676041663</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3"/>
        <v>45993.418676041663</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3"/>
        <v>45993.418676041663</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3"/>
        <v>45993.418676041663</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3"/>
        <v>45993.418676041663</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3"/>
        <v>45993.418676041663</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3"/>
        <v>45993.418676041663</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3"/>
        <v>45993.418676041663</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3"/>
        <v>45993.418676041663</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3"/>
        <v>45993.418676041663</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3"/>
        <v>45993.418676041663</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3"/>
        <v>45993.418676041663</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3"/>
        <v>45993.418676041663</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3"/>
        <v>45993.418676041663</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3"/>
        <v>45993.418676041663</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3"/>
        <v>45993.418676041663</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3"/>
        <v>45993.418676041663</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3"/>
        <v>45993.418676041663</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45993.418676041663</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45993.418676041663</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45993.418676041663</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45993.418676041663</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45993.418676041663</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45993.418676041663</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45993.418676041663</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45993.418676041663</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45993.418676041663</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45993.418676041663</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45993.418676041663</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45993.418676041663</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45993.418676041663</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45993.418676041663</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45993.418676041663</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45993.418676041663</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45993.418676041663</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45993.418676041663</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45993.418676041663</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45993.418676041663</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45993.418676041663</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45993.418676041663</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45993.418676041663</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45993.418676041663</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45993.418676041663</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45993.418676041663</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45993.418676041663</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45993.418676041663</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45993.418676041663</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45993.418676041663</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ref="G194:G239" ca="1" si="4">IFERROR(NOW()-F194,"")</f>
        <v>45993.418676041663</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4"/>
        <v>45993.418676041663</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4"/>
        <v>45993.418676041663</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4"/>
        <v>45993.418676041663</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4"/>
        <v>45993.418676041663</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4"/>
        <v>45993.418676041663</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4"/>
        <v>45993.418676041663</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4"/>
        <v>45993.418676041663</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4"/>
        <v>45993.418676041663</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4"/>
        <v>45993.418676041663</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4"/>
        <v>45993.418676041663</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4"/>
        <v>45993.418676041663</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4"/>
        <v>45993.418676041663</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4"/>
        <v>45993.418676041663</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4"/>
        <v>45993.418676041663</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4"/>
        <v>45993.418676041663</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4"/>
        <v>45993.418676041663</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4"/>
        <v>45993.418676041663</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4"/>
        <v>45993.418676041663</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4"/>
        <v>45993.418676041663</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4"/>
        <v>45993.418676041663</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4"/>
        <v>45993.418676041663</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4"/>
        <v>45993.418676041663</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4"/>
        <v>45993.418676041663</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4"/>
        <v>45993.418676041663</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4"/>
        <v>45993.418676041663</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4"/>
        <v>45993.418676041663</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4"/>
        <v>45993.418676041663</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4"/>
        <v>45993.418676041663</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4"/>
        <v>45993.418676041663</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4"/>
        <v>45993.418676041663</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4"/>
        <v>45993.418676041663</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4"/>
        <v>45993.418676041663</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4"/>
        <v>45993.418676041663</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4"/>
        <v>45993.418676041663</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4"/>
        <v>45993.418676041663</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45993.418676041663</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45993.418676041663</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45993.418676041663</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45993.418676041663</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45993.418676041663</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45993.418676041663</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45993.418676041663</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45993.418676041663</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45993.418676041663</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45993.418676041663</v>
      </c>
      <c r="H239" s="92"/>
      <c r="I239" s="110" t="str">
        <f>IFERROR(VLOOKUP(D239,DB!A:F,6,0),"")</f>
        <v/>
      </c>
      <c r="J239" s="110" t="str">
        <f>IFERROR(VLOOKUP(D239,DB!A:G,7,0),"")</f>
        <v/>
      </c>
      <c r="K239" s="94"/>
      <c r="L239" s="88" t="str">
        <f>IFERROR(VLOOKUP(D239,DB!A:I,9,0),"")</f>
        <v/>
      </c>
    </row>
  </sheetData>
  <dataValidations count="2">
    <dataValidation allowBlank="1" showInputMessage="1" showErrorMessage="1" sqref="E1" xr:uid="{A4F81451-56CC-4543-9497-104C4E44EE4B}"/>
    <dataValidation type="list" allowBlank="1" showInputMessage="1" showErrorMessage="1" sqref="E2:E23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59"/>
  <sheetViews>
    <sheetView workbookViewId="0">
      <selection activeCell="E12" sqref="E12"/>
    </sheetView>
  </sheetViews>
  <sheetFormatPr defaultColWidth="11.19921875" defaultRowHeight="15"/>
  <cols>
    <col min="1" max="1" width="19.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39198</v>
      </c>
      <c r="B2" s="37" t="str">
        <f>IFERROR(VLOOKUP(D2,DB!A:K,11,0),"")</f>
        <v>R5</v>
      </c>
      <c r="C2" s="37">
        <v>3</v>
      </c>
      <c r="D2" s="103" t="s">
        <v>36085</v>
      </c>
      <c r="E2" s="37" t="s">
        <v>39106</v>
      </c>
      <c r="F2" s="38">
        <v>45891.832060185188</v>
      </c>
      <c r="G2" s="105">
        <f ca="1">IFERROR(NOW()-F2,"")</f>
        <v>101.58661585647496</v>
      </c>
      <c r="H2" s="38">
        <v>45891.790393518517</v>
      </c>
      <c r="I2" s="37" t="str">
        <f>IFERROR(VLOOKUP(D2,DB!A:F,6,0),"")</f>
        <v>Generator-SG</v>
      </c>
      <c r="J2" s="37" t="str">
        <f>IFERROR(VLOOKUP(D2,DB!A:G,7,0),"")</f>
        <v>Vandalized</v>
      </c>
      <c r="K2" s="37" t="s">
        <v>39199</v>
      </c>
      <c r="L2" s="37" t="str">
        <f>IFERROR(VLOOKUP(D2,DB!A:I,9,0),"")</f>
        <v>Latis</v>
      </c>
      <c r="M2" s="102"/>
    </row>
    <row r="3" spans="1:13" s="39" customFormat="1" ht="30.75">
      <c r="A3" s="37" t="s">
        <v>39200</v>
      </c>
      <c r="B3" s="37" t="str">
        <f>IFERROR(VLOOKUP(D3,DB!A:K,11,0),"")</f>
        <v>R5</v>
      </c>
      <c r="C3" s="37">
        <v>1</v>
      </c>
      <c r="D3" s="37" t="s">
        <v>33407</v>
      </c>
      <c r="E3" s="37" t="s">
        <v>39185</v>
      </c>
      <c r="F3" s="38">
        <v>45926.188877314817</v>
      </c>
      <c r="G3" s="105">
        <f t="shared" ref="G3" ca="1" si="0">IFERROR(NOW()-F3,"")</f>
        <v>67.229798726846639</v>
      </c>
      <c r="H3" s="38">
        <v>45926.158159722225</v>
      </c>
      <c r="I3" s="37" t="str">
        <f>IFERROR(VLOOKUP(D3,DB!A:F,6,0),"")</f>
        <v>SCECO</v>
      </c>
      <c r="J3" s="37" t="str">
        <f>IFERROR(VLOOKUP(D3,DB!A:G,7,0),"")</f>
        <v>Good</v>
      </c>
      <c r="K3" s="37" t="s">
        <v>39201</v>
      </c>
      <c r="L3" s="37" t="str">
        <f>IFERROR(VLOOKUP(D3,DB!A:I,9,0),"")</f>
        <v>Latis</v>
      </c>
      <c r="M3" s="102"/>
    </row>
    <row r="4" spans="1:13" s="39" customFormat="1" ht="39.75" customHeight="1">
      <c r="A4" s="106" t="s">
        <v>39202</v>
      </c>
      <c r="B4" s="106" t="str">
        <f>IFERROR(VLOOKUP(D4,DB!A:K,11,0),"")</f>
        <v>R5</v>
      </c>
      <c r="C4" s="106">
        <v>1</v>
      </c>
      <c r="D4" s="106" t="s">
        <v>34832</v>
      </c>
      <c r="E4" s="106" t="s">
        <v>39185</v>
      </c>
      <c r="F4" s="107">
        <v>45948.661111111112</v>
      </c>
      <c r="G4" s="108">
        <f t="shared" ref="G4" ca="1" si="1">IFERROR(NOW()-F4,"")</f>
        <v>44.75756493055087</v>
      </c>
      <c r="H4" s="107">
        <v>45948.661111111112</v>
      </c>
      <c r="I4" s="106" t="str">
        <f>IFERROR(VLOOKUP(D4,DB!A:F,6,0),"")</f>
        <v>SCECO</v>
      </c>
      <c r="J4" s="106" t="str">
        <f>IFERROR(VLOOKUP(D4,DB!A:G,7,0),"")</f>
        <v>Dead</v>
      </c>
      <c r="K4" s="106" t="s">
        <v>39203</v>
      </c>
      <c r="L4" s="106" t="str">
        <f>IFERROR(VLOOKUP(D4,DB!A:I,9,0),"")</f>
        <v>Latis</v>
      </c>
    </row>
    <row r="5" spans="1:13" s="39" customFormat="1" ht="30.75">
      <c r="A5" s="106" t="s">
        <v>39204</v>
      </c>
      <c r="B5" s="106" t="str">
        <f>IFERROR(VLOOKUP(D5,DB!A:K,11,0),"")</f>
        <v>R5</v>
      </c>
      <c r="C5" s="106">
        <v>1</v>
      </c>
      <c r="D5" s="106" t="s">
        <v>36592</v>
      </c>
      <c r="E5" s="106" t="s">
        <v>39106</v>
      </c>
      <c r="F5" s="107">
        <v>45981.373298611114</v>
      </c>
      <c r="G5" s="108">
        <f ca="1">IFERROR(NOW()-F5,"")</f>
        <v>12.045377430549706</v>
      </c>
      <c r="H5" s="136">
        <v>45981.360798611109</v>
      </c>
      <c r="I5" s="106" t="str">
        <f>IFERROR(VLOOKUP(D5,DB!A:F,6,0),"")</f>
        <v>SCECO</v>
      </c>
      <c r="J5" s="106" t="str">
        <f>IFERROR(VLOOKUP(D5,DB!A:G,7,0),"")</f>
        <v>Dead</v>
      </c>
      <c r="K5" s="106" t="s">
        <v>39205</v>
      </c>
      <c r="L5" s="106" t="str">
        <f>IFERROR(VLOOKUP(D5,DB!A:I,9,0),"")</f>
        <v>Latis</v>
      </c>
    </row>
    <row r="6" spans="1:13">
      <c r="A6" s="37" t="s">
        <v>39206</v>
      </c>
      <c r="B6" s="37" t="str">
        <f>IFERROR(VLOOKUP(D6,DB!A:K,11,0),"")</f>
        <v>R5</v>
      </c>
      <c r="C6" s="37">
        <v>1</v>
      </c>
      <c r="D6" s="103" t="s">
        <v>34426</v>
      </c>
      <c r="E6" s="37" t="s">
        <v>39106</v>
      </c>
      <c r="F6" s="38">
        <v>45993.373842592591</v>
      </c>
      <c r="G6" s="105">
        <f ca="1">IFERROR(NOW()-F6,"")</f>
        <v>4.4833449072029907E-2</v>
      </c>
      <c r="H6" s="38">
        <v>45993.368287037039</v>
      </c>
      <c r="I6" s="37" t="str">
        <f>IFERROR(VLOOKUP(D6,DB!A:F,6,0),"")</f>
        <v>SCECO</v>
      </c>
      <c r="J6" s="37" t="str">
        <f>IFERROR(VLOOKUP(D6,DB!A:G,7,0),"")</f>
        <v>Vandalized</v>
      </c>
      <c r="K6" s="37" t="s">
        <v>39207</v>
      </c>
      <c r="L6" s="37" t="str">
        <f>IFERROR(VLOOKUP(D6,DB!A:I,9,0),"")</f>
        <v>Latis</v>
      </c>
    </row>
    <row r="7" spans="1:13" ht="30.75">
      <c r="A7" s="37" t="s">
        <v>39208</v>
      </c>
      <c r="B7" s="37" t="str">
        <f>IFERROR(VLOOKUP(D7,DB!A:K,11,0),"")</f>
        <v>R5</v>
      </c>
      <c r="C7" s="37">
        <v>2</v>
      </c>
      <c r="D7" s="37" t="s">
        <v>32266</v>
      </c>
      <c r="E7" s="37" t="s">
        <v>39106</v>
      </c>
      <c r="F7" s="38">
        <v>45993.396111111113</v>
      </c>
      <c r="G7" s="135">
        <f ca="1">IFERROR(NOW()-F7,"")</f>
        <v>2.2564930550288409E-2</v>
      </c>
      <c r="H7" s="38">
        <v>45993.327581018515</v>
      </c>
      <c r="I7" s="37" t="str">
        <f>IFERROR(VLOOKUP(D7,DB!A:F,6,0),"")</f>
        <v>SCECO</v>
      </c>
      <c r="J7" s="37" t="str">
        <f>IFERROR(VLOOKUP(D7,DB!A:G,7,0),"")</f>
        <v>Dead</v>
      </c>
      <c r="K7" s="37" t="s">
        <v>39209</v>
      </c>
      <c r="L7" s="37" t="str">
        <f>IFERROR(VLOOKUP(D7,DB!A:I,9,0),"")</f>
        <v>Latis</v>
      </c>
    </row>
    <row r="8" spans="1:13">
      <c r="A8" s="37"/>
      <c r="B8" s="37" t="str">
        <f>IFERROR(VLOOKUP(#REF!,DB!A:K,11,0),"")</f>
        <v/>
      </c>
      <c r="C8" s="37"/>
      <c r="D8" s="37"/>
      <c r="E8" s="37"/>
      <c r="F8" s="38"/>
      <c r="G8" s="135">
        <f ca="1">IFERROR(NOW()-F8,"")</f>
        <v>45993.418676041663</v>
      </c>
      <c r="H8" s="38"/>
      <c r="I8" s="37" t="str">
        <f>IFERROR(VLOOKUP(#REF!,DB!A:F,6,0),"")</f>
        <v/>
      </c>
      <c r="J8" s="37" t="str">
        <f>IFERROR(VLOOKUP(#REF!,DB!A:G,7,0),"")</f>
        <v/>
      </c>
      <c r="K8" s="37"/>
      <c r="L8" s="37" t="str">
        <f>IFERROR(VLOOKUP(#REF!,DB!A:I,9,0),"")</f>
        <v/>
      </c>
    </row>
    <row r="9" spans="1:13">
      <c r="A9" s="37"/>
      <c r="B9" s="37" t="str">
        <f>IFERROR(VLOOKUP(D9,DB!A:K,11,0),"")</f>
        <v>R5</v>
      </c>
      <c r="C9" s="37"/>
      <c r="D9" s="37" t="s">
        <v>33648</v>
      </c>
      <c r="E9" s="37"/>
      <c r="F9" s="38"/>
      <c r="G9" s="135">
        <f ca="1">IFERROR(NOW()-F9,"")</f>
        <v>45993.418676041663</v>
      </c>
      <c r="H9" s="38"/>
      <c r="I9" s="37" t="str">
        <f>IFERROR(VLOOKUP(D9,DB!A:F,6,0),"")</f>
        <v>SCECO</v>
      </c>
      <c r="J9" s="37" t="str">
        <f>IFERROR(VLOOKUP(D9,DB!A:G,7,0),"")</f>
        <v>Vandalized</v>
      </c>
      <c r="K9" s="37"/>
      <c r="L9" s="37" t="str">
        <f>IFERROR(VLOOKUP(D9,DB!A:I,9,0),"")</f>
        <v>Latis</v>
      </c>
    </row>
    <row r="10" spans="1:13">
      <c r="A10" s="37"/>
      <c r="B10" s="37" t="str">
        <f>IFERROR(VLOOKUP(D10,DB!A:K,11,0),"")</f>
        <v/>
      </c>
      <c r="C10" s="37"/>
      <c r="D10" s="153"/>
      <c r="E10" s="37"/>
      <c r="F10" s="38"/>
      <c r="G10" s="135">
        <f ca="1">IFERROR(NOW()-F10,"")</f>
        <v>45993.418676041663</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5">
        <f ca="1">IFERROR(NOW()-F11,"")</f>
        <v>45993.418676041663</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5">
        <f ca="1">IFERROR(NOW()-F12,"")</f>
        <v>45993.418676041663</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5">
        <f ca="1">IFERROR(NOW()-F13,"")</f>
        <v>45993.418676041663</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5">
        <f ca="1">IFERROR(NOW()-F14,"")</f>
        <v>45993.418676041663</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5">
        <f ca="1">IFERROR(NOW()-F15,"")</f>
        <v>45993.418676041663</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5">
        <f ca="1">IFERROR(NOW()-F16,"")</f>
        <v>45993.418676041663</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5">
        <f ca="1">IFERROR(NOW()-F17,"")</f>
        <v>45993.418676041663</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5">
        <f ca="1">IFERROR(NOW()-F18,"")</f>
        <v>45993.418676041663</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5">
        <f ca="1">IFERROR(NOW()-F19,"")</f>
        <v>45993.418676041663</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5">
        <f ca="1">IFERROR(NOW()-F20,"")</f>
        <v>45993.418676041663</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5">
        <f ca="1">IFERROR(NOW()-F21,"")</f>
        <v>45993.418676041663</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5">
        <f ca="1">IFERROR(NOW()-F22,"")</f>
        <v>45993.418676041663</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5">
        <f ca="1">IFERROR(NOW()-F23,"")</f>
        <v>45993.418676041663</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5">
        <f ca="1">IFERROR(NOW()-F24,"")</f>
        <v>45993.418676041663</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5">
        <f ca="1">IFERROR(NOW()-F25,"")</f>
        <v>45993.418676041663</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5">
        <f ca="1">IFERROR(NOW()-F26,"")</f>
        <v>45993.418676041663</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5">
        <f ca="1">IFERROR(NOW()-F27,"")</f>
        <v>45993.418676041663</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5">
        <f ca="1">IFERROR(NOW()-F28,"")</f>
        <v>45993.418676041663</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5">
        <f ca="1">IFERROR(NOW()-F29,"")</f>
        <v>45993.418676041663</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5">
        <f ca="1">IFERROR(NOW()-F30,"")</f>
        <v>45993.418676041663</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5">
        <f ca="1">IFERROR(NOW()-F31,"")</f>
        <v>45993.418676041663</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5">
        <f ca="1">IFERROR(NOW()-F32,"")</f>
        <v>45993.418676041663</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5">
        <f ca="1">IFERROR(NOW()-F33,"")</f>
        <v>45993.418676041663</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5">
        <f ca="1">IFERROR(NOW()-F34,"")</f>
        <v>45993.418676041663</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5">
        <f ca="1">IFERROR(NOW()-F35,"")</f>
        <v>45993.418676041663</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5">
        <f ca="1">IFERROR(NOW()-F36,"")</f>
        <v>45993.418676041663</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5">
        <f ca="1">IFERROR(NOW()-F37,"")</f>
        <v>45993.418676041663</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5">
        <f ca="1">IFERROR(NOW()-F38,"")</f>
        <v>45993.418676041663</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5">
        <f ca="1">IFERROR(NOW()-F39,"")</f>
        <v>45993.418676041663</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5">
        <f ca="1">IFERROR(NOW()-F40,"")</f>
        <v>45993.418676041663</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5">
        <f ca="1">IFERROR(NOW()-F41,"")</f>
        <v>45993.418676041663</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5">
        <f ca="1">IFERROR(NOW()-F42,"")</f>
        <v>45993.418676041663</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5">
        <f ca="1">IFERROR(NOW()-F43,"")</f>
        <v>45993.418676041663</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5">
        <f ca="1">IFERROR(NOW()-F44,"")</f>
        <v>45993.418676041663</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5">
        <f ca="1">IFERROR(NOW()-F45,"")</f>
        <v>45993.418676041663</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5">
        <f ca="1">IFERROR(NOW()-F46,"")</f>
        <v>45993.418676041663</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5">
        <f ca="1">IFERROR(NOW()-F47,"")</f>
        <v>45993.418676041663</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5">
        <f ca="1">IFERROR(NOW()-F48,"")</f>
        <v>45993.418676041663</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5">
        <f ca="1">IFERROR(NOW()-F49,"")</f>
        <v>45993.418676041663</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35">
        <f ca="1">IFERROR(NOW()-F50,"")</f>
        <v>45993.418676041663</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35">
        <f ca="1">IFERROR(NOW()-F51,"")</f>
        <v>45993.418676041663</v>
      </c>
      <c r="H51" s="38"/>
      <c r="I51" s="37" t="str">
        <f>IFERROR(VLOOKUP(D51,DB!A:F,6,0),"")</f>
        <v/>
      </c>
      <c r="J51" s="37" t="str">
        <f>IFERROR(VLOOKUP(D51,DB!A:G,7,0),"")</f>
        <v/>
      </c>
      <c r="K51" s="37"/>
      <c r="L51" s="37" t="str">
        <f>IFERROR(VLOOKUP(D51,DB!A:I,9,0),"")</f>
        <v/>
      </c>
    </row>
    <row r="52" spans="1:12">
      <c r="A52" s="37"/>
      <c r="B52" s="37" t="str">
        <f>IFERROR(VLOOKUP(D52,DB!A:K,11,0),"")</f>
        <v/>
      </c>
      <c r="C52" s="37"/>
      <c r="D52" s="37"/>
      <c r="E52" s="37"/>
      <c r="F52" s="38"/>
      <c r="G52" s="135">
        <f ca="1">IFERROR(NOW()-F52,"")</f>
        <v>45993.418676041663</v>
      </c>
      <c r="H52" s="38"/>
      <c r="I52" s="37" t="str">
        <f>IFERROR(VLOOKUP(D52,DB!A:F,6,0),"")</f>
        <v/>
      </c>
      <c r="J52" s="37" t="str">
        <f>IFERROR(VLOOKUP(D52,DB!A:G,7,0),"")</f>
        <v/>
      </c>
      <c r="K52" s="37"/>
      <c r="L52" s="37" t="str">
        <f>IFERROR(VLOOKUP(D52,DB!A:I,9,0),"")</f>
        <v/>
      </c>
    </row>
    <row r="53" spans="1:12">
      <c r="A53" s="37"/>
      <c r="B53" s="37" t="str">
        <f>IFERROR(VLOOKUP(D53,DB!A:K,11,0),"")</f>
        <v/>
      </c>
      <c r="C53" s="37"/>
      <c r="D53" s="37"/>
      <c r="E53" s="37"/>
      <c r="F53" s="38"/>
      <c r="G53" s="135">
        <f ca="1">IFERROR(NOW()-F53,"")</f>
        <v>45993.418676041663</v>
      </c>
      <c r="H53" s="38"/>
      <c r="I53" s="37" t="str">
        <f>IFERROR(VLOOKUP(D53,DB!A:F,6,0),"")</f>
        <v/>
      </c>
      <c r="J53" s="37" t="str">
        <f>IFERROR(VLOOKUP(D53,DB!A:G,7,0),"")</f>
        <v/>
      </c>
      <c r="K53" s="37"/>
      <c r="L53" s="37" t="str">
        <f>IFERROR(VLOOKUP(D53,DB!A:I,9,0),"")</f>
        <v/>
      </c>
    </row>
    <row r="54" spans="1:12">
      <c r="A54" s="37"/>
      <c r="B54" s="37" t="str">
        <f>IFERROR(VLOOKUP(D54,DB!A:K,11,0),"")</f>
        <v/>
      </c>
      <c r="C54" s="37"/>
      <c r="D54" s="37"/>
      <c r="E54" s="37"/>
      <c r="F54" s="38"/>
      <c r="G54" s="135">
        <f ca="1">IFERROR(NOW()-F54,"")</f>
        <v>45993.418676041663</v>
      </c>
      <c r="H54" s="38"/>
      <c r="I54" s="37" t="str">
        <f>IFERROR(VLOOKUP(D54,DB!A:F,6,0),"")</f>
        <v/>
      </c>
      <c r="J54" s="37" t="str">
        <f>IFERROR(VLOOKUP(D54,DB!A:G,7,0),"")</f>
        <v/>
      </c>
      <c r="K54" s="37"/>
      <c r="L54" s="37" t="str">
        <f>IFERROR(VLOOKUP(D54,DB!A:I,9,0),"")</f>
        <v/>
      </c>
    </row>
    <row r="55" spans="1:12">
      <c r="A55" s="37"/>
      <c r="B55" s="37" t="str">
        <f>IFERROR(VLOOKUP(D55,DB!A:K,11,0),"")</f>
        <v/>
      </c>
      <c r="C55" s="37"/>
      <c r="D55" s="37"/>
      <c r="E55" s="37"/>
      <c r="F55" s="38"/>
      <c r="G55" s="135">
        <f ca="1">IFERROR(NOW()-F55,"")</f>
        <v>45993.418676041663</v>
      </c>
      <c r="H55" s="38"/>
      <c r="I55" s="37" t="str">
        <f>IFERROR(VLOOKUP(D55,DB!A:F,6,0),"")</f>
        <v/>
      </c>
      <c r="J55" s="37" t="str">
        <f>IFERROR(VLOOKUP(D55,DB!A:G,7,0),"")</f>
        <v/>
      </c>
      <c r="K55" s="37"/>
      <c r="L55" s="37" t="str">
        <f>IFERROR(VLOOKUP(D55,DB!A:I,9,0),"")</f>
        <v/>
      </c>
    </row>
    <row r="56" spans="1:12">
      <c r="A56" s="37"/>
      <c r="B56" s="37" t="str">
        <f>IFERROR(VLOOKUP(D56,DB!A:K,11,0),"")</f>
        <v/>
      </c>
      <c r="C56" s="37"/>
      <c r="D56" s="37"/>
      <c r="E56" s="37"/>
      <c r="F56" s="38"/>
      <c r="G56" s="135">
        <f ca="1">IFERROR(NOW()-F56,"")</f>
        <v>45993.418676041663</v>
      </c>
      <c r="H56" s="38"/>
      <c r="I56" s="37" t="str">
        <f>IFERROR(VLOOKUP(D56,DB!A:F,6,0),"")</f>
        <v/>
      </c>
      <c r="J56" s="37" t="str">
        <f>IFERROR(VLOOKUP(D56,DB!A:G,7,0),"")</f>
        <v/>
      </c>
      <c r="K56" s="37"/>
      <c r="L56" s="37" t="str">
        <f>IFERROR(VLOOKUP(D56,DB!A:I,9,0),"")</f>
        <v/>
      </c>
    </row>
    <row r="57" spans="1:12">
      <c r="A57" s="37"/>
      <c r="B57" s="37" t="str">
        <f>IFERROR(VLOOKUP(D57,DB!A:K,11,0),"")</f>
        <v/>
      </c>
      <c r="C57" s="37"/>
      <c r="D57" s="37"/>
      <c r="E57" s="37"/>
      <c r="F57" s="38"/>
      <c r="G57" s="135">
        <f ca="1">IFERROR(NOW()-F57,"")</f>
        <v>45993.418676041663</v>
      </c>
      <c r="H57" s="38"/>
      <c r="I57" s="37" t="str">
        <f>IFERROR(VLOOKUP(D57,DB!A:F,6,0),"")</f>
        <v/>
      </c>
      <c r="J57" s="37" t="str">
        <f>IFERROR(VLOOKUP(D57,DB!A:G,7,0),"")</f>
        <v/>
      </c>
      <c r="K57" s="37"/>
      <c r="L57" s="37" t="str">
        <f>IFERROR(VLOOKUP(D57,DB!A:I,9,0),"")</f>
        <v/>
      </c>
    </row>
    <row r="58" spans="1:12">
      <c r="A58" s="37"/>
      <c r="B58" s="37" t="str">
        <f>IFERROR(VLOOKUP(D58,DB!A:K,11,0),"")</f>
        <v/>
      </c>
      <c r="C58" s="37"/>
      <c r="D58" s="37"/>
      <c r="E58" s="37"/>
      <c r="F58" s="38"/>
      <c r="G58" s="135">
        <f ca="1">IFERROR(NOW()-F58,"")</f>
        <v>45993.418676041663</v>
      </c>
      <c r="H58" s="38"/>
      <c r="I58" s="37" t="str">
        <f>IFERROR(VLOOKUP(D58,DB!A:F,6,0),"")</f>
        <v/>
      </c>
      <c r="J58" s="37" t="str">
        <f>IFERROR(VLOOKUP(D58,DB!A:G,7,0),"")</f>
        <v/>
      </c>
      <c r="K58" s="37"/>
      <c r="L58" s="37" t="str">
        <f>IFERROR(VLOOKUP(D58,DB!A:I,9,0),"")</f>
        <v/>
      </c>
    </row>
    <row r="59" spans="1:12">
      <c r="A59" s="150"/>
      <c r="B59" s="150" t="str">
        <f>IFERROR(VLOOKUP(D59,DB!A:K,11,0),"")</f>
        <v/>
      </c>
      <c r="C59" s="150"/>
      <c r="D59" s="150"/>
      <c r="E59" s="150"/>
      <c r="F59" s="151"/>
      <c r="G59" s="152">
        <f ca="1">IFERROR(NOW()-F59,"")</f>
        <v>45993.418676041663</v>
      </c>
      <c r="H59" s="151"/>
      <c r="I59" s="150" t="str">
        <f>IFERROR(VLOOKUP(D59,DB!A:F,6,0),"")</f>
        <v/>
      </c>
      <c r="J59" s="150" t="str">
        <f>IFERROR(VLOOKUP(D59,DB!A:G,7,0),"")</f>
        <v/>
      </c>
      <c r="K59" s="150"/>
      <c r="L59" s="150" t="str">
        <f>IFERROR(VLOOKUP(D59,DB!A:I,9,0),"")</f>
        <v/>
      </c>
    </row>
  </sheetData>
  <dataValidations count="2">
    <dataValidation allowBlank="1" showInputMessage="1" showErrorMessage="1" sqref="E1" xr:uid="{920C6338-E771-4DAE-8C89-92A9093EA4DE}"/>
    <dataValidation type="list" allowBlank="1" showInputMessage="1" showErrorMessage="1" sqref="E14:E59 D8 E2:E1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61"/>
  <sheetViews>
    <sheetView workbookViewId="0">
      <selection activeCell="E2" sqref="E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c r="B2" s="119" t="str">
        <f>IFERROR(VLOOKUP(D2,DB!A:K,11,0),"")</f>
        <v/>
      </c>
      <c r="C2" s="120"/>
      <c r="D2" s="119"/>
      <c r="E2" s="142"/>
      <c r="F2" s="121"/>
      <c r="G2" s="72">
        <f ca="1">IFERROR(NOW()-F2,"-")</f>
        <v>45993.418676041663</v>
      </c>
      <c r="H2" s="121"/>
      <c r="I2" s="119" t="str">
        <f>IFERROR(VLOOKUP(D2,DB!A:F,6,0),"")</f>
        <v/>
      </c>
      <c r="J2" s="119" t="str">
        <f>IFERROR(VLOOKUP(D2,DB!A:G,7,0),"")</f>
        <v/>
      </c>
      <c r="K2" s="122"/>
      <c r="L2" s="137" t="str">
        <f>IFERROR(VLOOKUP(D2,DB!A:I,9,0),"")</f>
        <v/>
      </c>
    </row>
    <row r="3" spans="1:16382" ht="31.5" customHeight="1">
      <c r="A3" s="118"/>
      <c r="B3" s="119" t="str">
        <f>IFERROR(VLOOKUP(D3,DB!A:K,11,0),"")</f>
        <v/>
      </c>
      <c r="C3" s="120"/>
      <c r="D3" s="119"/>
      <c r="E3" s="142"/>
      <c r="F3" s="121"/>
      <c r="G3" s="72">
        <f ca="1">IFERROR(NOW()-F3,"-")</f>
        <v>45993.418676041663</v>
      </c>
      <c r="H3" s="121"/>
      <c r="I3" s="119" t="str">
        <f>IFERROR(VLOOKUP(D3,DB!A:F,6,0),"")</f>
        <v/>
      </c>
      <c r="J3" s="119" t="str">
        <f>IFERROR(VLOOKUP(D3,DB!A:G,7,0),"")</f>
        <v/>
      </c>
      <c r="K3" s="122"/>
      <c r="L3" s="137" t="str">
        <f>IFERROR(VLOOKUP(D3,DB!A:I,9,0),"")</f>
        <v/>
      </c>
    </row>
    <row r="4" spans="1:16382" ht="31.5" customHeight="1">
      <c r="A4" s="118"/>
      <c r="B4" s="119" t="str">
        <f>IFERROR(VLOOKUP(D4,DB!A:K,11,0),"")</f>
        <v/>
      </c>
      <c r="C4" s="120"/>
      <c r="D4" s="119"/>
      <c r="E4" s="142"/>
      <c r="F4" s="121"/>
      <c r="G4" s="72">
        <f ca="1">IFERROR(NOW()-F4,"-")</f>
        <v>45993.418676041663</v>
      </c>
      <c r="H4" s="121"/>
      <c r="I4" s="119" t="str">
        <f>IFERROR(VLOOKUP(D4,DB!A:F,6,0),"")</f>
        <v/>
      </c>
      <c r="J4" s="119" t="str">
        <f>IFERROR(VLOOKUP(D4,DB!A:G,7,0),"")</f>
        <v/>
      </c>
      <c r="K4" s="122"/>
      <c r="L4" s="137" t="str">
        <f>IFERROR(VLOOKUP(D4,DB!A:I,9,0),"")</f>
        <v/>
      </c>
    </row>
    <row r="5" spans="1:16382" ht="31.5" customHeight="1">
      <c r="A5" s="118"/>
      <c r="B5" s="119" t="str">
        <f>IFERROR(VLOOKUP(D5,DB!A:K,11,0),"")</f>
        <v/>
      </c>
      <c r="C5" s="120"/>
      <c r="D5" s="119"/>
      <c r="E5" s="142"/>
      <c r="F5" s="121"/>
      <c r="G5" s="72">
        <f ca="1">IFERROR(NOW()-F5,"-")</f>
        <v>45993.418676041663</v>
      </c>
      <c r="H5" s="121"/>
      <c r="I5" s="119" t="str">
        <f>IFERROR(VLOOKUP(D5,DB!A:F,6,0),"")</f>
        <v/>
      </c>
      <c r="J5" s="119" t="str">
        <f>IFERROR(VLOOKUP(D5,DB!A:G,7,0),"")</f>
        <v/>
      </c>
      <c r="K5" s="122"/>
      <c r="L5" s="137" t="str">
        <f>IFERROR(VLOOKUP(D5,DB!A:I,9,0),"")</f>
        <v/>
      </c>
    </row>
    <row r="6" spans="1:16382" ht="31.5" customHeight="1">
      <c r="A6" s="118"/>
      <c r="B6" s="119" t="str">
        <f>IFERROR(VLOOKUP(D6,DB!A:K,11,0),"")</f>
        <v/>
      </c>
      <c r="C6" s="120"/>
      <c r="D6" s="119"/>
      <c r="E6" s="142"/>
      <c r="F6" s="121"/>
      <c r="G6" s="72">
        <f ca="1">IFERROR(NOW()-F6,"-")</f>
        <v>45993.418676041663</v>
      </c>
      <c r="H6" s="121"/>
      <c r="I6" s="119" t="str">
        <f>IFERROR(VLOOKUP(D6,DB!A:F,6,0),"")</f>
        <v/>
      </c>
      <c r="J6" s="119" t="str">
        <f>IFERROR(VLOOKUP(D6,DB!A:G,7,0),"")</f>
        <v/>
      </c>
      <c r="K6" s="122"/>
      <c r="L6" s="137" t="str">
        <f>IFERROR(VLOOKUP(D6,DB!A:I,9,0),"")</f>
        <v/>
      </c>
    </row>
    <row r="7" spans="1:16382" ht="31.5" customHeight="1">
      <c r="A7" s="118"/>
      <c r="B7" s="119" t="str">
        <f>IFERROR(VLOOKUP(D7,DB!A:K,11,0),"")</f>
        <v/>
      </c>
      <c r="C7" s="120"/>
      <c r="D7" s="119"/>
      <c r="E7" s="142"/>
      <c r="F7" s="121"/>
      <c r="G7" s="72">
        <f ca="1">IFERROR(NOW()-F7,"-")</f>
        <v>45993.418676041663</v>
      </c>
      <c r="H7" s="121"/>
      <c r="I7" s="119" t="str">
        <f>IFERROR(VLOOKUP(D7,DB!A:F,6,0),"")</f>
        <v/>
      </c>
      <c r="J7" s="119" t="str">
        <f>IFERROR(VLOOKUP(D7,DB!A:G,7,0),"")</f>
        <v/>
      </c>
      <c r="K7" s="122"/>
      <c r="L7" s="137" t="str">
        <f>IFERROR(VLOOKUP(D7,DB!A:I,9,0),"")</f>
        <v/>
      </c>
    </row>
    <row r="8" spans="1:16382" ht="31.5" customHeight="1">
      <c r="A8" s="118"/>
      <c r="B8" s="119" t="str">
        <f>IFERROR(VLOOKUP(D8,DB!A:K,11,0),"")</f>
        <v/>
      </c>
      <c r="C8" s="120"/>
      <c r="D8" s="119"/>
      <c r="E8" s="142"/>
      <c r="F8" s="121"/>
      <c r="G8" s="72">
        <f ca="1">IFERROR(NOW()-F8,"-")</f>
        <v>45993.418676041663</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42"/>
      <c r="F9" s="121"/>
      <c r="G9" s="72">
        <f ca="1">IFERROR(NOW()-F9,"-")</f>
        <v>45993.418676041663</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42"/>
      <c r="F10" s="121"/>
      <c r="G10" s="72">
        <f ca="1">IFERROR(NOW()-F10,"-")</f>
        <v>45993.418676041663</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42"/>
      <c r="F11" s="121"/>
      <c r="G11" s="72">
        <f ca="1">IFERROR(NOW()-F11,"-")</f>
        <v>45993.418676041663</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ca="1">IFERROR(NOW()-F12,"-")</f>
        <v>45993.418676041663</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ca="1">IFERROR(NOW()-F13,"-")</f>
        <v>45993.418676041663</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ca="1">IFERROR(NOW()-F14,"-")</f>
        <v>45993.418676041663</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ca="1">IFERROR(NOW()-F15,"-")</f>
        <v>45993.418676041663</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ca="1">IFERROR(NOW()-F16,"-")</f>
        <v>45993.418676041663</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ca="1">IFERROR(NOW()-F17,"-")</f>
        <v>45993.418676041663</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ca="1">IFERROR(NOW()-F18,"-")</f>
        <v>45993.418676041663</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ca="1">IFERROR(NOW()-F19,"-")</f>
        <v>45993.418676041663</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ca="1">IFERROR(NOW()-F20,"-")</f>
        <v>45993.418676041663</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ca="1">IFERROR(NOW()-F21,"-")</f>
        <v>45993.418676041663</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ca="1">IFERROR(NOW()-F22,"-")</f>
        <v>45993.418676041663</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ca="1">IFERROR(NOW()-F23,"-")</f>
        <v>45993.418676041663</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ca="1">IFERROR(NOW()-F24,"-")</f>
        <v>45993.418676041663</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ca="1">IFERROR(NOW()-F25,"-")</f>
        <v>45993.418676041663</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ca="1">IFERROR(NOW()-F26,"-")</f>
        <v>45993.418676041663</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ca="1">IFERROR(NOW()-F27,"-")</f>
        <v>45993.418676041663</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ca="1">IFERROR(NOW()-F28,"-")</f>
        <v>45993.418676041663</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ca="1">IFERROR(NOW()-F29,"-")</f>
        <v>45993.418676041663</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ca="1">IFERROR(NOW()-F30,"-")</f>
        <v>45993.418676041663</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ca="1">IFERROR(NOW()-F31,"-")</f>
        <v>45993.418676041663</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ca="1">IFERROR(NOW()-F32,"-")</f>
        <v>45993.418676041663</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ca="1">IFERROR(NOW()-F33,"-")</f>
        <v>45993.418676041663</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ca="1">IFERROR(NOW()-F34,"-")</f>
        <v>45993.418676041663</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ca="1">IFERROR(NOW()-F35,"-")</f>
        <v>45993.418676041663</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ca="1">IFERROR(NOW()-F36,"-")</f>
        <v>45993.418676041663</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ca="1">IFERROR(NOW()-F37,"-")</f>
        <v>45993.418676041663</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ca="1">IFERROR(NOW()-F38,"-")</f>
        <v>45993.418676041663</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ca="1">IFERROR(NOW()-F39,"-")</f>
        <v>45993.418676041663</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ca="1">IFERROR(NOW()-F40,"-")</f>
        <v>45993.418676041663</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ca="1">IFERROR(NOW()-F41,"-")</f>
        <v>45993.418676041663</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ca="1">IFERROR(NOW()-F42,"-")</f>
        <v>45993.418676041663</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ca="1">IFERROR(NOW()-F43,"-")</f>
        <v>45993.418676041663</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ca="1">IFERROR(NOW()-F44,"-")</f>
        <v>45993.418676041663</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ca="1">IFERROR(NOW()-F45,"-")</f>
        <v>45993.418676041663</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ca="1">IFERROR(NOW()-F46,"-")</f>
        <v>45993.418676041663</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ca="1">IFERROR(NOW()-F47,"-")</f>
        <v>45993.418676041663</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ca="1">IFERROR(NOW()-F48,"-")</f>
        <v>45993.418676041663</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ca="1">IFERROR(NOW()-F49,"-")</f>
        <v>45993.418676041663</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ca="1">IFERROR(NOW()-F50,"-")</f>
        <v>45993.418676041663</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ca="1">IFERROR(NOW()-F51,"-")</f>
        <v>45993.418676041663</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ca="1">IFERROR(NOW()-F52,"-")</f>
        <v>45993.418676041663</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ca="1">IFERROR(NOW()-F53,"-")</f>
        <v>45993.418676041663</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ca="1">IFERROR(NOW()-F54,"-")</f>
        <v>45993.418676041663</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ca="1">IFERROR(NOW()-F55,"-")</f>
        <v>45993.418676041663</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ca="1">IFERROR(NOW()-F56,"-")</f>
        <v>45993.418676041663</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ca="1">IFERROR(NOW()-F57,"-")</f>
        <v>45993.418676041663</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ca="1">IFERROR(NOW()-F58,"-")</f>
        <v>45993.418676041663</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ca="1">IFERROR(NOW()-F59,"-")</f>
        <v>45993.418676041663</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ca="1">IFERROR(NOW()-F60,"-")</f>
        <v>45993.418676041663</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ca="1">IFERROR(NOW()-F61,"-")</f>
        <v>45993.418676041663</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ca="1">IFERROR(NOW()-F62,"-")</f>
        <v>45993.418676041663</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ca="1">IFERROR(NOW()-F63,"-")</f>
        <v>45993.418676041663</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ca="1">IFERROR(NOW()-F64,"-")</f>
        <v>45993.418676041663</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ca="1">IFERROR(NOW()-F65,"-")</f>
        <v>45993.418676041663</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ca="1">IFERROR(NOW()-F66,"-")</f>
        <v>45993.418676041663</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ca="1">IFERROR(NOW()-F67,"-")</f>
        <v>45993.418676041663</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ca="1">IFERROR(NOW()-F68,"-")</f>
        <v>45993.418676041663</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ca="1">IFERROR(NOW()-F69,"-")</f>
        <v>45993.418676041663</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ca="1">IFERROR(NOW()-F70,"-")</f>
        <v>45993.418676041663</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ca="1">IFERROR(NOW()-F71,"-")</f>
        <v>45993.418676041663</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ca="1">IFERROR(NOW()-F72,"-")</f>
        <v>45993.418676041663</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ca="1">IFERROR(NOW()-F73,"-")</f>
        <v>45993.418676041663</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ca="1">IFERROR(NOW()-F74,"-")</f>
        <v>45993.418676041663</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ca="1">IFERROR(NOW()-F75,"-")</f>
        <v>45993.418676041663</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ca="1">IFERROR(NOW()-F76,"-")</f>
        <v>45993.418676041663</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ca="1">IFERROR(NOW()-F77,"-")</f>
        <v>45993.418676041663</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ca="1">IFERROR(NOW()-F78,"-")</f>
        <v>45993.418676041663</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ca="1">IFERROR(NOW()-F79,"-")</f>
        <v>45993.418676041663</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ca="1">IFERROR(NOW()-F80,"-")</f>
        <v>45993.418676041663</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ca="1">IFERROR(NOW()-F81,"-")</f>
        <v>45993.418676041663</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ca="1">IFERROR(NOW()-F82,"-")</f>
        <v>45993.418676041663</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ca="1">IFERROR(NOW()-F83,"-")</f>
        <v>45993.418676041663</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ca="1">IFERROR(NOW()-F84,"-")</f>
        <v>45993.418676041663</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ca="1">IFERROR(NOW()-F85,"-")</f>
        <v>45993.418676041663</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ca="1">IFERROR(NOW()-F86,"-")</f>
        <v>45993.418676041663</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ca="1">IFERROR(NOW()-F87,"-")</f>
        <v>45993.418676041663</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ca="1">IFERROR(NOW()-F88,"-")</f>
        <v>45993.418676041663</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ca="1">IFERROR(NOW()-F89,"-")</f>
        <v>45993.418676041663</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ca="1">IFERROR(NOW()-F90,"-")</f>
        <v>45993.418676041663</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ca="1">IFERROR(NOW()-F91,"-")</f>
        <v>45993.418676041663</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ca="1">IFERROR(NOW()-F92,"-")</f>
        <v>45993.418676041663</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ca="1">IFERROR(NOW()-F93,"-")</f>
        <v>45993.418676041663</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ca="1">IFERROR(NOW()-F94,"-")</f>
        <v>45993.418676041663</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ca="1">IFERROR(NOW()-F95,"-")</f>
        <v>45993.418676041663</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ca="1">IFERROR(NOW()-F96,"-")</f>
        <v>45993.418676041663</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ca="1">IFERROR(NOW()-F97,"-")</f>
        <v>45993.418676041663</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ca="1">IFERROR(NOW()-F98,"-")</f>
        <v>45993.418676041663</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ca="1">IFERROR(NOW()-F99,"-")</f>
        <v>45993.418676041663</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ca="1">IFERROR(NOW()-F100,"-")</f>
        <v>45993.418676041663</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ca="1">IFERROR(NOW()-F101,"-")</f>
        <v>45993.418676041663</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ca="1">IFERROR(NOW()-F102,"-")</f>
        <v>45993.418676041663</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ca="1">IFERROR(NOW()-F103,"-")</f>
        <v>45993.418676041663</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ca="1">IFERROR(NOW()-F104,"-")</f>
        <v>45993.418676041663</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ca="1">IFERROR(NOW()-F105,"-")</f>
        <v>45993.418676041663</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ca="1">IFERROR(NOW()-F106,"-")</f>
        <v>45993.418676041663</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ca="1">IFERROR(NOW()-F107,"-")</f>
        <v>45993.418676041663</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ca="1">IFERROR(NOW()-F108,"-")</f>
        <v>45993.418676041663</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ca="1">IFERROR(NOW()-F109,"-")</f>
        <v>45993.418676041663</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ca="1">IFERROR(NOW()-F110,"-")</f>
        <v>45993.418676041663</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ca="1">IFERROR(NOW()-F111,"-")</f>
        <v>45993.418676041663</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ca="1">IFERROR(NOW()-F112,"-")</f>
        <v>45993.418676041663</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ca="1">IFERROR(NOW()-F113,"-")</f>
        <v>45993.418676041663</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ca="1">IFERROR(NOW()-F114,"-")</f>
        <v>45993.418676041663</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ca="1">IFERROR(NOW()-F115,"-")</f>
        <v>45993.418676041663</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ca="1">IFERROR(NOW()-F116,"-")</f>
        <v>45993.418676041663</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ca="1">IFERROR(NOW()-F117,"-")</f>
        <v>45993.418676041663</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ca="1">IFERROR(NOW()-F118,"-")</f>
        <v>45993.418676041663</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ca="1">IFERROR(NOW()-F119,"-")</f>
        <v>45993.418676041663</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ca="1">IFERROR(NOW()-F120,"-")</f>
        <v>45993.418676041663</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ca="1">IFERROR(NOW()-F121,"-")</f>
        <v>45993.418676041663</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ca="1">IFERROR(NOW()-F122,"-")</f>
        <v>45993.418676041663</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ca="1">IFERROR(NOW()-F123,"-")</f>
        <v>45993.418676041663</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ca="1">IFERROR(NOW()-F124,"-")</f>
        <v>45993.418676041663</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ca="1">IFERROR(NOW()-F125,"-")</f>
        <v>45993.418676041663</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ca="1">IFERROR(NOW()-F126,"-")</f>
        <v>45993.418676041663</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ca="1">IFERROR(NOW()-F127,"-")</f>
        <v>45993.418676041663</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ca="1">IFERROR(NOW()-F128,"-")</f>
        <v>45993.418676041663</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ca="1">IFERROR(NOW()-F129,"-")</f>
        <v>45993.418676041663</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ca="1">IFERROR(NOW()-F130,"-")</f>
        <v>45993.418676041663</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ca="1">IFERROR(NOW()-F131,"-")</f>
        <v>45993.418676041663</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ca="1">IFERROR(NOW()-F132,"-")</f>
        <v>45993.418676041663</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ca="1">IFERROR(NOW()-F133,"-")</f>
        <v>45993.418676041663</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ca="1">IFERROR(NOW()-F134,"-")</f>
        <v>45993.418676041663</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ca="1">IFERROR(NOW()-F135,"-")</f>
        <v>45993.418676041663</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ca="1">IFERROR(NOW()-F136,"-")</f>
        <v>45993.418676041663</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ca="1">IFERROR(NOW()-F137,"-")</f>
        <v>45993.418676041663</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ca="1">IFERROR(NOW()-F138,"-")</f>
        <v>45993.418676041663</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ca="1">IFERROR(NOW()-F139,"-")</f>
        <v>45993.418676041663</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ca="1">IFERROR(NOW()-F140,"-")</f>
        <v>45993.418676041663</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ca="1">IFERROR(NOW()-F141,"-")</f>
        <v>45993.418676041663</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ca="1">IFERROR(NOW()-F142,"-")</f>
        <v>45993.418676041663</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ca="1">IFERROR(NOW()-F143,"-")</f>
        <v>45993.418676041663</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ca="1">IFERROR(NOW()-F144,"-")</f>
        <v>45993.418676041663</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ca="1">IFERROR(NOW()-F145,"-")</f>
        <v>45993.418676041663</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ca="1">IFERROR(NOW()-F146,"-")</f>
        <v>45993.418676041663</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ca="1">IFERROR(NOW()-F147,"-")</f>
        <v>45993.418676041663</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ca="1">IFERROR(NOW()-F148,"-")</f>
        <v>45993.418676041663</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ca="1">IFERROR(NOW()-F149,"-")</f>
        <v>45993.418676041663</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ca="1">IFERROR(NOW()-F150,"-")</f>
        <v>45993.418676041663</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ca="1">IFERROR(NOW()-F151,"-")</f>
        <v>45993.418676041663</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ca="1">IFERROR(NOW()-F152,"-")</f>
        <v>45993.418676041663</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ca="1">IFERROR(NOW()-F153,"-")</f>
        <v>45993.418676041663</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ca="1">IFERROR(NOW()-F154,"-")</f>
        <v>45993.418676041663</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ca="1">IFERROR(NOW()-F155,"-")</f>
        <v>45993.418676041663</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ca="1">IFERROR(NOW()-F156,"-")</f>
        <v>45993.418676041663</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ca="1">IFERROR(NOW()-F157,"-")</f>
        <v>45993.418676041663</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ca="1">IFERROR(NOW()-F158,"-")</f>
        <v>45993.418676041663</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ca="1">IFERROR(NOW()-F159,"-")</f>
        <v>45993.418676041663</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ca="1">IFERROR(NOW()-F160,"-")</f>
        <v>45993.418676041663</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ca="1">IFERROR(NOW()-F161,"-")</f>
        <v>45993.418676041663</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ca="1">IFERROR(NOW()-F162,"-")</f>
        <v>45993.418676041663</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ca="1">IFERROR(NOW()-F163,"-")</f>
        <v>45993.418676041663</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ca="1">IFERROR(NOW()-F164,"-")</f>
        <v>45993.418676041663</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ca="1">IFERROR(NOW()-F165,"-")</f>
        <v>45993.418676041663</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ca="1">IFERROR(NOW()-F166,"-")</f>
        <v>45993.418676041663</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ca="1">IFERROR(NOW()-F167,"-")</f>
        <v>45993.418676041663</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ca="1">IFERROR(NOW()-F168,"-")</f>
        <v>45993.418676041663</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ca="1">IFERROR(NOW()-F169,"-")</f>
        <v>45993.418676041663</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ca="1">IFERROR(NOW()-F170,"-")</f>
        <v>45993.418676041663</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ca="1">IFERROR(NOW()-F171,"-")</f>
        <v>45993.418676041663</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ca="1">IFERROR(NOW()-F172,"-")</f>
        <v>45993.418676041663</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ca="1">IFERROR(NOW()-F173,"-")</f>
        <v>45993.418676041663</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ca="1">IFERROR(NOW()-F174,"-")</f>
        <v>45993.418676041663</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ca="1">IFERROR(NOW()-F175,"-")</f>
        <v>45993.418676041663</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ca="1">IFERROR(NOW()-F176,"-")</f>
        <v>45993.418676041663</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ca="1">IFERROR(NOW()-F177,"-")</f>
        <v>45993.418676041663</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ca="1">IFERROR(NOW()-F178,"-")</f>
        <v>45993.418676041663</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ca="1">IFERROR(NOW()-F179,"-")</f>
        <v>45993.418676041663</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ca="1">IFERROR(NOW()-F180,"-")</f>
        <v>45993.418676041663</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ca="1">IFERROR(NOW()-F181,"-")</f>
        <v>45993.418676041663</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ca="1">IFERROR(NOW()-F182,"-")</f>
        <v>45993.418676041663</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ca="1">IFERROR(NOW()-F183,"-")</f>
        <v>45993.418676041663</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ca="1">IFERROR(NOW()-F184,"-")</f>
        <v>45993.418676041663</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ca="1">IFERROR(NOW()-F185,"-")</f>
        <v>45993.418676041663</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ca="1">IFERROR(NOW()-F186,"-")</f>
        <v>45993.418676041663</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ca="1">IFERROR(NOW()-F187,"-")</f>
        <v>45993.418676041663</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ca="1">IFERROR(NOW()-F188,"-")</f>
        <v>45993.418676041663</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ca="1">IFERROR(NOW()-F189,"-")</f>
        <v>45993.418676041663</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ca="1">IFERROR(NOW()-F190,"-")</f>
        <v>45993.418676041663</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ca="1">IFERROR(NOW()-F191,"-")</f>
        <v>45993.418676041663</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ca="1">IFERROR(NOW()-F192,"-")</f>
        <v>45993.418676041663</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ca="1">IFERROR(NOW()-F193,"-")</f>
        <v>45993.418676041663</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ca="1">IFERROR(NOW()-F194,"-")</f>
        <v>45993.418676041663</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ca="1">IFERROR(NOW()-F195,"-")</f>
        <v>45993.418676041663</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ca="1">IFERROR(NOW()-F196,"-")</f>
        <v>45993.418676041663</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ca="1">IFERROR(NOW()-F197,"-")</f>
        <v>45993.418676041663</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ca="1">IFERROR(NOW()-F198,"-")</f>
        <v>45993.418676041663</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ca="1">IFERROR(NOW()-F199,"-")</f>
        <v>45993.418676041663</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ca="1">IFERROR(NOW()-F200,"-")</f>
        <v>45993.418676041663</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ca="1">IFERROR(NOW()-F201,"-")</f>
        <v>45993.418676041663</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ca="1">IFERROR(NOW()-F202,"-")</f>
        <v>45993.418676041663</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ca="1">IFERROR(NOW()-F203,"-")</f>
        <v>45993.418676041663</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ca="1">IFERROR(NOW()-F204,"-")</f>
        <v>45993.418676041663</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ca="1">IFERROR(NOW()-F205,"-")</f>
        <v>45993.418676041663</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ca="1">IFERROR(NOW()-F206,"-")</f>
        <v>45993.418676041663</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ca="1">IFERROR(NOW()-F207,"-")</f>
        <v>45993.418676041663</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ca="1">IFERROR(NOW()-F208,"-")</f>
        <v>45993.418676041663</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ca="1">IFERROR(NOW()-F209,"-")</f>
        <v>45993.418676041663</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ca="1">IFERROR(NOW()-F210,"-")</f>
        <v>45993.418676041663</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ca="1">IFERROR(NOW()-F211,"-")</f>
        <v>45993.418676041663</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ca="1">IFERROR(NOW()-F212,"-")</f>
        <v>45993.418676041663</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ca="1">IFERROR(NOW()-F213,"-")</f>
        <v>45993.418676041663</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ca="1">IFERROR(NOW()-F214,"-")</f>
        <v>45993.418676041663</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ca="1">IFERROR(NOW()-F215,"-")</f>
        <v>45993.418676041663</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ca="1">IFERROR(NOW()-F216,"-")</f>
        <v>45993.418676041663</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ca="1">IFERROR(NOW()-F217,"-")</f>
        <v>45993.418676041663</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ca="1">IFERROR(NOW()-F218,"-")</f>
        <v>45993.418676041663</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ca="1">IFERROR(NOW()-F219,"-")</f>
        <v>45993.418676041663</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ca="1">IFERROR(NOW()-F220,"-")</f>
        <v>45993.418676041663</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ca="1">IFERROR(NOW()-F221,"-")</f>
        <v>45993.418676041663</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ca="1">IFERROR(NOW()-F222,"-")</f>
        <v>45993.418676041663</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ca="1">IFERROR(NOW()-F223,"-")</f>
        <v>45993.418676041663</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ca="1">IFERROR(NOW()-F224,"-")</f>
        <v>45993.418676041663</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ca="1">IFERROR(NOW()-F225,"-")</f>
        <v>45993.418676041663</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ca="1">IFERROR(NOW()-F226,"-")</f>
        <v>45993.418676041663</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ca="1">IFERROR(NOW()-F227,"-")</f>
        <v>45993.418676041663</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ca="1">IFERROR(NOW()-F228,"-")</f>
        <v>45993.418676041663</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ca="1">IFERROR(NOW()-F229,"-")</f>
        <v>45993.418676041663</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ca="1">IFERROR(NOW()-F230,"-")</f>
        <v>45993.418676041663</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ca="1">IFERROR(NOW()-F231,"-")</f>
        <v>45993.418676041663</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ca="1">IFERROR(NOW()-F232,"-")</f>
        <v>45993.418676041663</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ca="1">IFERROR(NOW()-F233,"-")</f>
        <v>45993.418676041663</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ca="1">IFERROR(NOW()-F234,"-")</f>
        <v>45993.418676041663</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ca="1">IFERROR(NOW()-F235,"-")</f>
        <v>45993.418676041663</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ca="1">IFERROR(NOW()-F236,"-")</f>
        <v>45993.418676041663</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ca="1">IFERROR(NOW()-F237,"-")</f>
        <v>45993.418676041663</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ca="1">IFERROR(NOW()-F238,"-")</f>
        <v>45993.418676041663</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ca="1">IFERROR(NOW()-F239,"-")</f>
        <v>45993.418676041663</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ca="1">IFERROR(NOW()-F240,"-")</f>
        <v>45993.418676041663</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ca="1">IFERROR(NOW()-F241,"-")</f>
        <v>45993.418676041663</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ca="1">IFERROR(NOW()-F242,"-")</f>
        <v>45993.418676041663</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ca="1">IFERROR(NOW()-F243,"-")</f>
        <v>45993.418676041663</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ca="1">IFERROR(NOW()-F244,"-")</f>
        <v>45993.418676041663</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ca="1">IFERROR(NOW()-F245,"-")</f>
        <v>45993.418676041663</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ca="1">IFERROR(NOW()-F246,"-")</f>
        <v>45993.418676041663</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ca="1">IFERROR(NOW()-F247,"-")</f>
        <v>45993.418676041663</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ca="1">IFERROR(NOW()-F248,"-")</f>
        <v>45993.418676041663</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ca="1">IFERROR(NOW()-F249,"-")</f>
        <v>45993.418676041663</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ca="1">IFERROR(NOW()-F250,"-")</f>
        <v>45993.418676041663</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ca="1">IFERROR(NOW()-F251,"-")</f>
        <v>45993.418676041663</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ca="1">IFERROR(NOW()-F252,"-")</f>
        <v>45993.418676041663</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ca="1">IFERROR(NOW()-F253,"-")</f>
        <v>45993.418676041663</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ca="1">IFERROR(NOW()-F254,"-")</f>
        <v>45993.418676041663</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ca="1">IFERROR(NOW()-F255,"-")</f>
        <v>45993.418676041663</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ca="1">IFERROR(NOW()-F256,"-")</f>
        <v>45993.418676041663</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ca="1">IFERROR(NOW()-F257,"-")</f>
        <v>45993.418676041663</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ca="1">IFERROR(NOW()-F258,"-")</f>
        <v>45993.418676041663</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ca="1">IFERROR(NOW()-F259,"-")</f>
        <v>45993.418676041663</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ca="1">IFERROR(NOW()-F260,"-")</f>
        <v>45993.418676041663</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ca="1">IFERROR(NOW()-F261,"-")</f>
        <v>45993.418676041663</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ca="1">IFERROR(NOW()-F262,"-")</f>
        <v>45993.418676041663</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ca="1">IFERROR(NOW()-F263,"-")</f>
        <v>45993.418676041663</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ca="1">IFERROR(NOW()-F264,"-")</f>
        <v>45993.418676041663</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ca="1">IFERROR(NOW()-F265,"-")</f>
        <v>45993.418676041663</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ca="1">IFERROR(NOW()-F266,"-")</f>
        <v>45993.418676041663</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ca="1">IFERROR(NOW()-F267,"-")</f>
        <v>45993.418676041663</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ca="1">IFERROR(NOW()-F268,"-")</f>
        <v>45993.418676041663</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ca="1">IFERROR(NOW()-F269,"-")</f>
        <v>45993.418676041663</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ca="1">IFERROR(NOW()-F270,"-")</f>
        <v>45993.418676041663</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ca="1">IFERROR(NOW()-F271,"-")</f>
        <v>45993.418676041663</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ca="1">IFERROR(NOW()-F272,"-")</f>
        <v>45993.418676041663</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ca="1">IFERROR(NOW()-F273,"-")</f>
        <v>45993.418676041663</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ca="1">IFERROR(NOW()-F274,"-")</f>
        <v>45993.418676041663</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ca="1">IFERROR(NOW()-F275,"-")</f>
        <v>45993.418676041663</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ca="1">IFERROR(NOW()-F276,"-")</f>
        <v>45993.418676041663</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ca="1">IFERROR(NOW()-F277,"-")</f>
        <v>45993.418676041663</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ca="1">IFERROR(NOW()-F278,"-")</f>
        <v>45993.418676041663</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ca="1">IFERROR(NOW()-F279,"-")</f>
        <v>45993.418676041663</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ca="1">IFERROR(NOW()-F280,"-")</f>
        <v>45993.418676041663</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ca="1">IFERROR(NOW()-F281,"-")</f>
        <v>45993.418676041663</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ca="1">IFERROR(NOW()-F282,"-")</f>
        <v>45993.418676041663</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ca="1">IFERROR(NOW()-F283,"-")</f>
        <v>45993.418676041663</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ca="1">IFERROR(NOW()-F284,"-")</f>
        <v>45993.418676041663</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ca="1">IFERROR(NOW()-F285,"-")</f>
        <v>45993.418676041663</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ca="1">IFERROR(NOW()-F286,"-")</f>
        <v>45993.418676041663</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ca="1">IFERROR(NOW()-F287,"-")</f>
        <v>45993.418676041663</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ca="1">IFERROR(NOW()-F288,"-")</f>
        <v>45993.418676041663</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ca="1">IFERROR(NOW()-F289,"-")</f>
        <v>45993.418676041663</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ca="1">IFERROR(NOW()-F290,"-")</f>
        <v>45993.418676041663</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ca="1">IFERROR(NOW()-F291,"-")</f>
        <v>45993.418676041663</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ca="1">IFERROR(NOW()-F292,"-")</f>
        <v>45993.418676041663</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ca="1">IFERROR(NOW()-F293,"-")</f>
        <v>45993.418676041663</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ca="1">IFERROR(NOW()-F294,"-")</f>
        <v>45993.418676041663</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ca="1">IFERROR(NOW()-F295,"-")</f>
        <v>45993.418676041663</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ca="1">IFERROR(NOW()-F296,"-")</f>
        <v>45993.418676041663</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ca="1">IFERROR(NOW()-F297,"-")</f>
        <v>45993.418676041663</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ca="1">IFERROR(NOW()-F298,"-")</f>
        <v>45993.418676041663</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ca="1">IFERROR(NOW()-F299,"-")</f>
        <v>45993.418676041663</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ca="1">IFERROR(NOW()-F300,"-")</f>
        <v>45993.418676041663</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ca="1">IFERROR(NOW()-F301,"-")</f>
        <v>45993.418676041663</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ca="1">IFERROR(NOW()-F302,"-")</f>
        <v>45993.418676041663</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ca="1">IFERROR(NOW()-F303,"-")</f>
        <v>45993.418676041663</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ca="1">IFERROR(NOW()-F304,"-")</f>
        <v>45993.418676041663</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ca="1">IFERROR(NOW()-F305,"-")</f>
        <v>45993.418676041663</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ca="1">IFERROR(NOW()-F306,"-")</f>
        <v>45993.418676041663</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ca="1">IFERROR(NOW()-F307,"-")</f>
        <v>45993.418676041663</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ca="1">IFERROR(NOW()-F308,"-")</f>
        <v>45993.418676041663</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ca="1">IFERROR(NOW()-F309,"-")</f>
        <v>45993.418676041663</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ca="1">IFERROR(NOW()-F310,"-")</f>
        <v>45993.418676041663</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ca="1">IFERROR(NOW()-F311,"-")</f>
        <v>45993.418676041663</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ca="1">IFERROR(NOW()-F312,"-")</f>
        <v>45993.418676041663</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ca="1">IFERROR(NOW()-F313,"-")</f>
        <v>45993.418676041663</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ca="1">IFERROR(NOW()-F314,"-")</f>
        <v>45993.418676041663</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ca="1">IFERROR(NOW()-F315,"-")</f>
        <v>45993.418676041663</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ca="1">IFERROR(NOW()-F316,"-")</f>
        <v>45993.418676041663</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ca="1">IFERROR(NOW()-F317,"-")</f>
        <v>45993.418676041663</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ca="1">IFERROR(NOW()-F318,"-")</f>
        <v>45993.418676041663</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ca="1">IFERROR(NOW()-F319,"-")</f>
        <v>45993.418676041663</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ca="1">IFERROR(NOW()-F320,"-")</f>
        <v>45993.418676041663</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ca="1">IFERROR(NOW()-F321,"-")</f>
        <v>45993.418676041663</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ca="1">IFERROR(NOW()-F322,"-")</f>
        <v>45993.418676041663</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ca="1">IFERROR(NOW()-F323,"-")</f>
        <v>45993.418676041663</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ca="1">IFERROR(NOW()-F324,"-")</f>
        <v>45993.418676041663</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ca="1">IFERROR(NOW()-F325,"-")</f>
        <v>45993.418676041663</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ca="1">IFERROR(NOW()-F326,"-")</f>
        <v>45993.418676041663</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ca="1">IFERROR(NOW()-F327,"-")</f>
        <v>45993.418676041663</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ca="1">IFERROR(NOW()-F328,"-")</f>
        <v>45993.418676041663</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ca="1">IFERROR(NOW()-F329,"-")</f>
        <v>45993.418676041663</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ca="1">IFERROR(NOW()-F330,"-")</f>
        <v>45993.418676041663</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ca="1">IFERROR(NOW()-F331,"-")</f>
        <v>45993.418676041663</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ca="1">IFERROR(NOW()-F332,"-")</f>
        <v>45993.418676041663</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ca="1">IFERROR(NOW()-F333,"-")</f>
        <v>45993.418676041663</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ca="1">IFERROR(NOW()-F334,"-")</f>
        <v>45993.418676041663</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ca="1">IFERROR(NOW()-F335,"-")</f>
        <v>45993.418676041663</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ca="1">IFERROR(NOW()-F336,"-")</f>
        <v>45993.418676041663</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ca="1">IFERROR(NOW()-F337,"-")</f>
        <v>45993.418676041663</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ca="1">IFERROR(NOW()-F338,"-")</f>
        <v>45993.418676041663</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ca="1">IFERROR(NOW()-F339,"-")</f>
        <v>45993.418676041663</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ca="1">IFERROR(NOW()-F340,"-")</f>
        <v>45993.418676041663</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ca="1">IFERROR(NOW()-F341,"-")</f>
        <v>45993.418676041663</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ca="1">IFERROR(NOW()-F342,"-")</f>
        <v>45993.418676041663</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ca="1">IFERROR(NOW()-F343,"-")</f>
        <v>45993.418676041663</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ca="1">IFERROR(NOW()-F344,"-")</f>
        <v>45993.418676041663</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ca="1">IFERROR(NOW()-F345,"-")</f>
        <v>45993.418676041663</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ca="1">IFERROR(NOW()-F346,"-")</f>
        <v>45993.418676041663</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ca="1">IFERROR(NOW()-F347,"-")</f>
        <v>45993.418676041663</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ca="1">IFERROR(NOW()-F348,"-")</f>
        <v>45993.418676041663</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ca="1">IFERROR(NOW()-F349,"-")</f>
        <v>45993.418676041663</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ca="1">IFERROR(NOW()-F350,"-")</f>
        <v>45993.418676041663</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ca="1">IFERROR(NOW()-F351,"-")</f>
        <v>45993.418676041663</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ca="1">IFERROR(NOW()-F352,"-")</f>
        <v>45993.418676041663</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ca="1">IFERROR(NOW()-F353,"-")</f>
        <v>45993.418676041663</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ca="1">IFERROR(NOW()-F354,"-")</f>
        <v>45993.418676041663</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ca="1">IFERROR(NOW()-F355,"-")</f>
        <v>45993.418676041663</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ca="1">IFERROR(NOW()-F356,"-")</f>
        <v>45993.418676041663</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ca="1">IFERROR(NOW()-F357,"-")</f>
        <v>45993.418676041663</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ca="1">IFERROR(NOW()-F358,"-")</f>
        <v>45993.418676041663</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ca="1">IFERROR(NOW()-F359,"-")</f>
        <v>45993.418676041663</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ca="1">IFERROR(NOW()-F360,"-")</f>
        <v>45993.418676041663</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ca="1">IFERROR(NOW()-F361,"-")</f>
        <v>45993.418676041663</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ca="1">IFERROR(NOW()-F362,"-")</f>
        <v>45993.418676041663</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ca="1">IFERROR(NOW()-F363,"-")</f>
        <v>45993.418676041663</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ca="1">IFERROR(NOW()-F364,"-")</f>
        <v>45993.418676041663</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ca="1">IFERROR(NOW()-F365,"-")</f>
        <v>45993.418676041663</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ca="1">IFERROR(NOW()-F366,"-")</f>
        <v>45993.418676041663</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ca="1">IFERROR(NOW()-F367,"-")</f>
        <v>45993.418676041663</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ca="1">IFERROR(NOW()-F368,"-")</f>
        <v>45993.418676041663</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ca="1">IFERROR(NOW()-F369,"-")</f>
        <v>45993.418676041663</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ca="1">IFERROR(NOW()-F370,"-")</f>
        <v>45993.418676041663</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ca="1">IFERROR(NOW()-F371,"-")</f>
        <v>45993.418676041663</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ca="1">IFERROR(NOW()-F372,"-")</f>
        <v>45993.418676041663</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ca="1">IFERROR(NOW()-F373,"-")</f>
        <v>45993.418676041663</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ca="1">IFERROR(NOW()-F374,"-")</f>
        <v>45993.418676041663</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ca="1">IFERROR(NOW()-F375,"-")</f>
        <v>45993.418676041663</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ca="1">IFERROR(NOW()-F376,"-")</f>
        <v>45993.418676041663</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ca="1">IFERROR(NOW()-F377,"-")</f>
        <v>45993.418676041663</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ca="1">IFERROR(NOW()-F378,"-")</f>
        <v>45993.418676041663</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ca="1">IFERROR(NOW()-F379,"-")</f>
        <v>45993.418676041663</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ca="1">IFERROR(NOW()-F380,"-")</f>
        <v>45993.418676041663</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ca="1">IFERROR(NOW()-F381,"-")</f>
        <v>45993.418676041663</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ca="1">IFERROR(NOW()-F382,"-")</f>
        <v>45993.418676041663</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ca="1">IFERROR(NOW()-F383,"-")</f>
        <v>45993.418676041663</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ca="1">IFERROR(NOW()-F384,"-")</f>
        <v>45993.418676041663</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ca="1">IFERROR(NOW()-F385,"-")</f>
        <v>45993.418676041663</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ca="1">IFERROR(NOW()-F386,"-")</f>
        <v>45993.418676041663</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ca="1">IFERROR(NOW()-F387,"-")</f>
        <v>45993.418676041663</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ca="1">IFERROR(NOW()-F388,"-")</f>
        <v>45993.418676041663</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ca="1">IFERROR(NOW()-F389,"-")</f>
        <v>45993.418676041663</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ca="1">IFERROR(NOW()-F390,"-")</f>
        <v>45993.418676041663</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ca="1">IFERROR(NOW()-F391,"-")</f>
        <v>45993.418676041663</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ca="1">IFERROR(NOW()-F392,"-")</f>
        <v>45993.418676041663</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ca="1">IFERROR(NOW()-F393,"-")</f>
        <v>45993.418676041663</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ca="1">IFERROR(NOW()-F394,"-")</f>
        <v>45993.418676041663</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ca="1">IFERROR(NOW()-F395,"-")</f>
        <v>45993.418676041663</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ca="1">IFERROR(NOW()-F396,"-")</f>
        <v>45993.418676041663</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ca="1">IFERROR(NOW()-F397,"-")</f>
        <v>45993.418676041663</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ca="1">IFERROR(NOW()-F398,"-")</f>
        <v>45993.418676041663</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ca="1">IFERROR(NOW()-F399,"-")</f>
        <v>45993.418676041663</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ca="1">IFERROR(NOW()-F400,"-")</f>
        <v>45993.418676041663</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ca="1">IFERROR(NOW()-F401,"-")</f>
        <v>45993.418676041663</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ca="1">IFERROR(NOW()-F402,"-")</f>
        <v>45993.418676041663</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ca="1">IFERROR(NOW()-F403,"-")</f>
        <v>45993.418676041663</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ca="1">IFERROR(NOW()-F404,"-")</f>
        <v>45993.418676041663</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ca="1">IFERROR(NOW()-F405,"-")</f>
        <v>45993.418676041663</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ca="1">IFERROR(NOW()-F406,"-")</f>
        <v>45993.418676041663</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ca="1">IFERROR(NOW()-F407,"-")</f>
        <v>45993.418676041663</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ca="1">IFERROR(NOW()-F408,"-")</f>
        <v>45993.418676041663</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ca="1">IFERROR(NOW()-F409,"-")</f>
        <v>45993.418676041663</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ca="1">IFERROR(NOW()-F410,"-")</f>
        <v>45993.418676041663</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ca="1">IFERROR(NOW()-F411,"-")</f>
        <v>45993.418676041663</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ca="1">IFERROR(NOW()-F412,"-")</f>
        <v>45993.418676041663</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ca="1">IFERROR(NOW()-F413,"-")</f>
        <v>45993.418676041663</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ca="1">IFERROR(NOW()-F414,"-")</f>
        <v>45993.418676041663</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ca="1">IFERROR(NOW()-F415,"-")</f>
        <v>45993.418676041663</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ca="1">IFERROR(NOW()-F416,"-")</f>
        <v>45993.418676041663</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ca="1">IFERROR(NOW()-F417,"-")</f>
        <v>45993.418676041663</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ca="1">IFERROR(NOW()-F418,"-")</f>
        <v>45993.418676041663</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ca="1">IFERROR(NOW()-F419,"-")</f>
        <v>45993.418676041663</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ca="1">IFERROR(NOW()-F420,"-")</f>
        <v>45993.418676041663</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ca="1">IFERROR(NOW()-F421,"-")</f>
        <v>45993.418676041663</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ca="1">IFERROR(NOW()-F422,"-")</f>
        <v>45993.418676041663</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ca="1">IFERROR(NOW()-F423,"-")</f>
        <v>45993.418676041663</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ca="1">IFERROR(NOW()-F424,"-")</f>
        <v>45993.418676041663</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ca="1">IFERROR(NOW()-F425,"-")</f>
        <v>45993.418676041663</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ca="1">IFERROR(NOW()-F426,"-")</f>
        <v>45993.418676041663</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ca="1">IFERROR(NOW()-F427,"-")</f>
        <v>45993.418676041663</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ca="1">IFERROR(NOW()-F428,"-")</f>
        <v>45993.418676041663</v>
      </c>
      <c r="H428" s="121"/>
      <c r="I428" s="119" t="str">
        <f>IFERROR(VLOOKUP(D428,DB!A:F,6,0),"")</f>
        <v/>
      </c>
      <c r="J428" s="119" t="str">
        <f>IFERROR(VLOOKUP(D428,DB!A:G,7,0),"")</f>
        <v/>
      </c>
      <c r="K428" s="122"/>
      <c r="L428" s="137" t="str">
        <f>IFERROR(VLOOKUP(D428,DB!A:I,9,0),"")</f>
        <v/>
      </c>
    </row>
    <row r="429" spans="1:12" ht="31.5" customHeight="1">
      <c r="A429" s="118"/>
      <c r="B429" s="119" t="str">
        <f>IFERROR(VLOOKUP(D429,DB!A:K,11,0),"")</f>
        <v/>
      </c>
      <c r="C429" s="120"/>
      <c r="D429" s="119"/>
      <c r="E429" s="142"/>
      <c r="F429" s="121"/>
      <c r="G429" s="72">
        <f ca="1">IFERROR(NOW()-F429,"-")</f>
        <v>45993.418676041663</v>
      </c>
      <c r="H429" s="121"/>
      <c r="I429" s="119" t="str">
        <f>IFERROR(VLOOKUP(D429,DB!A:F,6,0),"")</f>
        <v/>
      </c>
      <c r="J429" s="119" t="str">
        <f>IFERROR(VLOOKUP(D429,DB!A:G,7,0),"")</f>
        <v/>
      </c>
      <c r="K429" s="122"/>
      <c r="L429" s="137" t="str">
        <f>IFERROR(VLOOKUP(D429,DB!A:I,9,0),"")</f>
        <v/>
      </c>
    </row>
    <row r="430" spans="1:12" ht="31.5" customHeight="1">
      <c r="A430" s="118"/>
      <c r="B430" s="119" t="str">
        <f>IFERROR(VLOOKUP(D430,DB!A:K,11,0),"")</f>
        <v/>
      </c>
      <c r="C430" s="120"/>
      <c r="D430" s="119"/>
      <c r="E430" s="142"/>
      <c r="F430" s="121"/>
      <c r="G430" s="72">
        <f ca="1">IFERROR(NOW()-F430,"-")</f>
        <v>45993.418676041663</v>
      </c>
      <c r="H430" s="121"/>
      <c r="I430" s="119" t="str">
        <f>IFERROR(VLOOKUP(D430,DB!A:F,6,0),"")</f>
        <v/>
      </c>
      <c r="J430" s="119" t="str">
        <f>IFERROR(VLOOKUP(D430,DB!A:G,7,0),"")</f>
        <v/>
      </c>
      <c r="K430" s="122"/>
      <c r="L430" s="137" t="str">
        <f>IFERROR(VLOOKUP(D430,DB!A:I,9,0),"")</f>
        <v/>
      </c>
    </row>
    <row r="431" spans="1:12" ht="31.5" customHeight="1">
      <c r="A431" s="118"/>
      <c r="B431" s="119" t="str">
        <f>IFERROR(VLOOKUP(D431,DB!A:K,11,0),"")</f>
        <v/>
      </c>
      <c r="C431" s="120"/>
      <c r="D431" s="119"/>
      <c r="E431" s="142"/>
      <c r="F431" s="121"/>
      <c r="G431" s="72">
        <f ca="1">IFERROR(NOW()-F431,"-")</f>
        <v>45993.418676041663</v>
      </c>
      <c r="H431" s="121"/>
      <c r="I431" s="119" t="str">
        <f>IFERROR(VLOOKUP(D431,DB!A:F,6,0),"")</f>
        <v/>
      </c>
      <c r="J431" s="119" t="str">
        <f>IFERROR(VLOOKUP(D431,DB!A:G,7,0),"")</f>
        <v/>
      </c>
      <c r="K431" s="122"/>
      <c r="L431" s="137" t="str">
        <f>IFERROR(VLOOKUP(D431,DB!A:I,9,0),"")</f>
        <v/>
      </c>
    </row>
    <row r="432" spans="1:12" ht="31.5" customHeight="1">
      <c r="A432" s="118"/>
      <c r="B432" s="119" t="str">
        <f>IFERROR(VLOOKUP(D432,DB!A:K,11,0),"")</f>
        <v/>
      </c>
      <c r="C432" s="120"/>
      <c r="D432" s="119"/>
      <c r="E432" s="142"/>
      <c r="F432" s="121"/>
      <c r="G432" s="72">
        <f ca="1">IFERROR(NOW()-F432,"-")</f>
        <v>45993.418676041663</v>
      </c>
      <c r="H432" s="121"/>
      <c r="I432" s="119" t="str">
        <f>IFERROR(VLOOKUP(D432,DB!A:F,6,0),"")</f>
        <v/>
      </c>
      <c r="J432" s="119" t="str">
        <f>IFERROR(VLOOKUP(D432,DB!A:G,7,0),"")</f>
        <v/>
      </c>
      <c r="K432" s="122"/>
      <c r="L432" s="137" t="str">
        <f>IFERROR(VLOOKUP(D432,DB!A:I,9,0),"")</f>
        <v/>
      </c>
    </row>
    <row r="433" spans="1:12" ht="31.5" customHeight="1">
      <c r="A433" s="118"/>
      <c r="B433" s="119" t="str">
        <f>IFERROR(VLOOKUP(D433,DB!A:K,11,0),"")</f>
        <v/>
      </c>
      <c r="C433" s="120"/>
      <c r="D433" s="119"/>
      <c r="E433" s="142"/>
      <c r="F433" s="121"/>
      <c r="G433" s="72">
        <f ca="1">IFERROR(NOW()-F433,"-")</f>
        <v>45993.418676041663</v>
      </c>
      <c r="H433" s="121"/>
      <c r="I433" s="119" t="str">
        <f>IFERROR(VLOOKUP(D433,DB!A:F,6,0),"")</f>
        <v/>
      </c>
      <c r="J433" s="119" t="str">
        <f>IFERROR(VLOOKUP(D433,DB!A:G,7,0),"")</f>
        <v/>
      </c>
      <c r="K433" s="122"/>
      <c r="L433" s="137" t="str">
        <f>IFERROR(VLOOKUP(D433,DB!A:I,9,0),"")</f>
        <v/>
      </c>
    </row>
    <row r="434" spans="1:12" ht="31.5" customHeight="1">
      <c r="A434" s="118"/>
      <c r="B434" s="119" t="str">
        <f>IFERROR(VLOOKUP(D434,DB!A:K,11,0),"")</f>
        <v/>
      </c>
      <c r="C434" s="120"/>
      <c r="D434" s="119"/>
      <c r="E434" s="142"/>
      <c r="F434" s="121"/>
      <c r="G434" s="72">
        <f ca="1">IFERROR(NOW()-F434,"-")</f>
        <v>45993.418676041663</v>
      </c>
      <c r="H434" s="121"/>
      <c r="I434" s="119" t="str">
        <f>IFERROR(VLOOKUP(D434,DB!A:F,6,0),"")</f>
        <v/>
      </c>
      <c r="J434" s="119" t="str">
        <f>IFERROR(VLOOKUP(D434,DB!A:G,7,0),"")</f>
        <v/>
      </c>
      <c r="K434" s="122"/>
      <c r="L434" s="137" t="str">
        <f>IFERROR(VLOOKUP(D434,DB!A:I,9,0),"")</f>
        <v/>
      </c>
    </row>
    <row r="435" spans="1:12" ht="31.5" customHeight="1">
      <c r="A435" s="118"/>
      <c r="B435" s="119" t="str">
        <f>IFERROR(VLOOKUP(D435,DB!A:K,11,0),"")</f>
        <v/>
      </c>
      <c r="C435" s="120"/>
      <c r="D435" s="119"/>
      <c r="E435" s="142"/>
      <c r="F435" s="121"/>
      <c r="G435" s="72">
        <f ca="1">IFERROR(NOW()-F435,"-")</f>
        <v>45993.418676041663</v>
      </c>
      <c r="H435" s="121"/>
      <c r="I435" s="119" t="str">
        <f>IFERROR(VLOOKUP(D435,DB!A:F,6,0),"")</f>
        <v/>
      </c>
      <c r="J435" s="119" t="str">
        <f>IFERROR(VLOOKUP(D435,DB!A:G,7,0),"")</f>
        <v/>
      </c>
      <c r="K435" s="122"/>
      <c r="L435" s="137" t="str">
        <f>IFERROR(VLOOKUP(D435,DB!A:I,9,0),"")</f>
        <v/>
      </c>
    </row>
    <row r="436" spans="1:12" ht="31.5" customHeight="1">
      <c r="A436" s="118"/>
      <c r="B436" s="119" t="str">
        <f>IFERROR(VLOOKUP(D436,DB!A:K,11,0),"")</f>
        <v/>
      </c>
      <c r="C436" s="120"/>
      <c r="D436" s="119"/>
      <c r="E436" s="142"/>
      <c r="F436" s="121"/>
      <c r="G436" s="72">
        <f ca="1">IFERROR(NOW()-F436,"-")</f>
        <v>45993.418676041663</v>
      </c>
      <c r="H436" s="121"/>
      <c r="I436" s="119" t="str">
        <f>IFERROR(VLOOKUP(D436,DB!A:F,6,0),"")</f>
        <v/>
      </c>
      <c r="J436" s="119" t="str">
        <f>IFERROR(VLOOKUP(D436,DB!A:G,7,0),"")</f>
        <v/>
      </c>
      <c r="K436" s="122"/>
      <c r="L436" s="137" t="str">
        <f>IFERROR(VLOOKUP(D436,DB!A:I,9,0),"")</f>
        <v/>
      </c>
    </row>
    <row r="437" spans="1:12" ht="31.5" customHeight="1">
      <c r="A437" s="118"/>
      <c r="B437" s="119" t="str">
        <f>IFERROR(VLOOKUP(D437,DB!A:K,11,0),"")</f>
        <v/>
      </c>
      <c r="C437" s="120"/>
      <c r="D437" s="119"/>
      <c r="E437" s="142"/>
      <c r="F437" s="121"/>
      <c r="G437" s="72">
        <f ca="1">IFERROR(NOW()-F437,"-")</f>
        <v>45993.418676041663</v>
      </c>
      <c r="H437" s="121"/>
      <c r="I437" s="119" t="str">
        <f>IFERROR(VLOOKUP(D437,DB!A:F,6,0),"")</f>
        <v/>
      </c>
      <c r="J437" s="119" t="str">
        <f>IFERROR(VLOOKUP(D437,DB!A:G,7,0),"")</f>
        <v/>
      </c>
      <c r="K437" s="122"/>
      <c r="L437" s="137" t="str">
        <f>IFERROR(VLOOKUP(D437,DB!A:I,9,0),"")</f>
        <v/>
      </c>
    </row>
    <row r="438" spans="1:12" ht="31.5" customHeight="1">
      <c r="A438" s="118"/>
      <c r="B438" s="119" t="str">
        <f>IFERROR(VLOOKUP(D438,DB!A:K,11,0),"")</f>
        <v/>
      </c>
      <c r="C438" s="120"/>
      <c r="D438" s="119"/>
      <c r="E438" s="142"/>
      <c r="F438" s="121"/>
      <c r="G438" s="72">
        <f ca="1">IFERROR(NOW()-F438,"-")</f>
        <v>45993.418676041663</v>
      </c>
      <c r="H438" s="121"/>
      <c r="I438" s="119" t="str">
        <f>IFERROR(VLOOKUP(D438,DB!A:F,6,0),"")</f>
        <v/>
      </c>
      <c r="J438" s="119" t="str">
        <f>IFERROR(VLOOKUP(D438,DB!A:G,7,0),"")</f>
        <v/>
      </c>
      <c r="K438" s="122"/>
      <c r="L438" s="137" t="str">
        <f>IFERROR(VLOOKUP(D438,DB!A:I,9,0),"")</f>
        <v/>
      </c>
    </row>
    <row r="439" spans="1:12" ht="31.5" customHeight="1">
      <c r="A439" s="118"/>
      <c r="B439" s="119" t="str">
        <f>IFERROR(VLOOKUP(D439,DB!A:K,11,0),"")</f>
        <v/>
      </c>
      <c r="C439" s="120"/>
      <c r="D439" s="119"/>
      <c r="E439" s="142"/>
      <c r="F439" s="121"/>
      <c r="G439" s="72">
        <f ca="1">IFERROR(NOW()-F439,"-")</f>
        <v>45993.418676041663</v>
      </c>
      <c r="H439" s="121"/>
      <c r="I439" s="119" t="str">
        <f>IFERROR(VLOOKUP(D439,DB!A:F,6,0),"")</f>
        <v/>
      </c>
      <c r="J439" s="119" t="str">
        <f>IFERROR(VLOOKUP(D439,DB!A:G,7,0),"")</f>
        <v/>
      </c>
      <c r="K439" s="122"/>
      <c r="L439" s="137" t="str">
        <f>IFERROR(VLOOKUP(D439,DB!A:I,9,0),"")</f>
        <v/>
      </c>
    </row>
    <row r="440" spans="1:12" ht="31.5" customHeight="1">
      <c r="A440" s="118"/>
      <c r="B440" s="119" t="str">
        <f>IFERROR(VLOOKUP(D440,DB!A:K,11,0),"")</f>
        <v/>
      </c>
      <c r="C440" s="120"/>
      <c r="D440" s="119"/>
      <c r="E440" s="142"/>
      <c r="F440" s="121"/>
      <c r="G440" s="72">
        <f ca="1">IFERROR(NOW()-F440,"-")</f>
        <v>45993.418676041663</v>
      </c>
      <c r="H440" s="121"/>
      <c r="I440" s="119" t="str">
        <f>IFERROR(VLOOKUP(D440,DB!A:F,6,0),"")</f>
        <v/>
      </c>
      <c r="J440" s="119" t="str">
        <f>IFERROR(VLOOKUP(D440,DB!A:G,7,0),"")</f>
        <v/>
      </c>
      <c r="K440" s="122"/>
      <c r="L440" s="137" t="str">
        <f>IFERROR(VLOOKUP(D440,DB!A:I,9,0),"")</f>
        <v/>
      </c>
    </row>
    <row r="441" spans="1:12" ht="31.5" customHeight="1">
      <c r="A441" s="118"/>
      <c r="B441" s="119" t="str">
        <f>IFERROR(VLOOKUP(D441,DB!A:K,11,0),"")</f>
        <v/>
      </c>
      <c r="C441" s="120"/>
      <c r="D441" s="119"/>
      <c r="E441" s="142"/>
      <c r="F441" s="121"/>
      <c r="G441" s="72">
        <f ca="1">IFERROR(NOW()-F441,"-")</f>
        <v>45993.418676041663</v>
      </c>
      <c r="H441" s="121"/>
      <c r="I441" s="119" t="str">
        <f>IFERROR(VLOOKUP(D441,DB!A:F,6,0),"")</f>
        <v/>
      </c>
      <c r="J441" s="119" t="str">
        <f>IFERROR(VLOOKUP(D441,DB!A:G,7,0),"")</f>
        <v/>
      </c>
      <c r="K441" s="122"/>
      <c r="L441" s="137" t="str">
        <f>IFERROR(VLOOKUP(D441,DB!A:I,9,0),"")</f>
        <v/>
      </c>
    </row>
    <row r="442" spans="1:12" ht="31.5" customHeight="1">
      <c r="A442" s="118"/>
      <c r="B442" s="119" t="str">
        <f>IFERROR(VLOOKUP(D442,DB!A:K,11,0),"")</f>
        <v/>
      </c>
      <c r="C442" s="120"/>
      <c r="D442" s="119"/>
      <c r="E442" s="142"/>
      <c r="F442" s="121"/>
      <c r="G442" s="72">
        <f ca="1">IFERROR(NOW()-F442,"-")</f>
        <v>45993.418676041663</v>
      </c>
      <c r="H442" s="121"/>
      <c r="I442" s="119" t="str">
        <f>IFERROR(VLOOKUP(D442,DB!A:F,6,0),"")</f>
        <v/>
      </c>
      <c r="J442" s="119" t="str">
        <f>IFERROR(VLOOKUP(D442,DB!A:G,7,0),"")</f>
        <v/>
      </c>
      <c r="K442" s="122"/>
      <c r="L442" s="137" t="str">
        <f>IFERROR(VLOOKUP(D442,DB!A:I,9,0),"")</f>
        <v/>
      </c>
    </row>
    <row r="443" spans="1:12" ht="31.5" customHeight="1">
      <c r="A443" s="118"/>
      <c r="B443" s="119" t="str">
        <f>IFERROR(VLOOKUP(D443,DB!A:K,11,0),"")</f>
        <v/>
      </c>
      <c r="C443" s="120"/>
      <c r="D443" s="119"/>
      <c r="E443" s="142"/>
      <c r="F443" s="121"/>
      <c r="G443" s="72">
        <f ca="1">IFERROR(NOW()-F443,"-")</f>
        <v>45993.418676041663</v>
      </c>
      <c r="H443" s="121"/>
      <c r="I443" s="119" t="str">
        <f>IFERROR(VLOOKUP(D443,DB!A:F,6,0),"")</f>
        <v/>
      </c>
      <c r="J443" s="119" t="str">
        <f>IFERROR(VLOOKUP(D443,DB!A:G,7,0),"")</f>
        <v/>
      </c>
      <c r="K443" s="122"/>
      <c r="L443" s="137" t="str">
        <f>IFERROR(VLOOKUP(D443,DB!A:I,9,0),"")</f>
        <v/>
      </c>
    </row>
    <row r="444" spans="1:12" ht="31.5" customHeight="1">
      <c r="A444" s="118"/>
      <c r="B444" s="119" t="str">
        <f>IFERROR(VLOOKUP(D444,DB!A:K,11,0),"")</f>
        <v/>
      </c>
      <c r="C444" s="120"/>
      <c r="D444" s="119"/>
      <c r="E444" s="142"/>
      <c r="F444" s="121"/>
      <c r="G444" s="72">
        <f ca="1">IFERROR(NOW()-F444,"-")</f>
        <v>45993.418676041663</v>
      </c>
      <c r="H444" s="121"/>
      <c r="I444" s="119" t="str">
        <f>IFERROR(VLOOKUP(D444,DB!A:F,6,0),"")</f>
        <v/>
      </c>
      <c r="J444" s="119" t="str">
        <f>IFERROR(VLOOKUP(D444,DB!A:G,7,0),"")</f>
        <v/>
      </c>
      <c r="K444" s="122"/>
      <c r="L444" s="137" t="str">
        <f>IFERROR(VLOOKUP(D444,DB!A:I,9,0),"")</f>
        <v/>
      </c>
    </row>
    <row r="445" spans="1:12" ht="31.5" customHeight="1">
      <c r="A445" s="118"/>
      <c r="B445" s="119" t="str">
        <f>IFERROR(VLOOKUP(D445,DB!A:K,11,0),"")</f>
        <v/>
      </c>
      <c r="C445" s="120"/>
      <c r="D445" s="119"/>
      <c r="E445" s="142"/>
      <c r="F445" s="121"/>
      <c r="G445" s="72">
        <f ca="1">IFERROR(NOW()-F445,"-")</f>
        <v>45993.418676041663</v>
      </c>
      <c r="H445" s="121"/>
      <c r="I445" s="119" t="str">
        <f>IFERROR(VLOOKUP(D445,DB!A:F,6,0),"")</f>
        <v/>
      </c>
      <c r="J445" s="119" t="str">
        <f>IFERROR(VLOOKUP(D445,DB!A:G,7,0),"")</f>
        <v/>
      </c>
      <c r="K445" s="122"/>
      <c r="L445" s="137" t="str">
        <f>IFERROR(VLOOKUP(D445,DB!A:I,9,0),"")</f>
        <v/>
      </c>
    </row>
    <row r="446" spans="1:12" ht="31.5" customHeight="1">
      <c r="A446" s="118"/>
      <c r="B446" s="119" t="str">
        <f>IFERROR(VLOOKUP(D446,DB!A:K,11,0),"")</f>
        <v/>
      </c>
      <c r="C446" s="120"/>
      <c r="D446" s="119"/>
      <c r="E446" s="142"/>
      <c r="F446" s="121"/>
      <c r="G446" s="72">
        <f ca="1">IFERROR(NOW()-F446,"-")</f>
        <v>45993.418676041663</v>
      </c>
      <c r="H446" s="121"/>
      <c r="I446" s="119" t="str">
        <f>IFERROR(VLOOKUP(D446,DB!A:F,6,0),"")</f>
        <v/>
      </c>
      <c r="J446" s="119" t="str">
        <f>IFERROR(VLOOKUP(D446,DB!A:G,7,0),"")</f>
        <v/>
      </c>
      <c r="K446" s="122"/>
      <c r="L446" s="137" t="str">
        <f>IFERROR(VLOOKUP(D446,DB!A:I,9,0),"")</f>
        <v/>
      </c>
    </row>
    <row r="447" spans="1:12" ht="31.5" customHeight="1">
      <c r="A447" s="118"/>
      <c r="B447" s="119" t="str">
        <f>IFERROR(VLOOKUP(D447,DB!A:K,11,0),"")</f>
        <v/>
      </c>
      <c r="C447" s="120"/>
      <c r="D447" s="119"/>
      <c r="E447" s="142"/>
      <c r="F447" s="121"/>
      <c r="G447" s="72">
        <f ca="1">IFERROR(NOW()-F447,"-")</f>
        <v>45993.418676041663</v>
      </c>
      <c r="H447" s="121"/>
      <c r="I447" s="119" t="str">
        <f>IFERROR(VLOOKUP(D447,DB!A:F,6,0),"")</f>
        <v/>
      </c>
      <c r="J447" s="119" t="str">
        <f>IFERROR(VLOOKUP(D447,DB!A:G,7,0),"")</f>
        <v/>
      </c>
      <c r="K447" s="122"/>
      <c r="L447" s="137" t="str">
        <f>IFERROR(VLOOKUP(D447,DB!A:I,9,0),"")</f>
        <v/>
      </c>
    </row>
    <row r="448" spans="1:12" ht="31.5" customHeight="1">
      <c r="A448" s="118"/>
      <c r="B448" s="119" t="str">
        <f>IFERROR(VLOOKUP(D448,DB!A:K,11,0),"")</f>
        <v/>
      </c>
      <c r="C448" s="120"/>
      <c r="D448" s="119"/>
      <c r="E448" s="142"/>
      <c r="F448" s="121"/>
      <c r="G448" s="72">
        <f ca="1">IFERROR(NOW()-F448,"-")</f>
        <v>45993.418676041663</v>
      </c>
      <c r="H448" s="121"/>
      <c r="I448" s="119" t="str">
        <f>IFERROR(VLOOKUP(D448,DB!A:F,6,0),"")</f>
        <v/>
      </c>
      <c r="J448" s="119" t="str">
        <f>IFERROR(VLOOKUP(D448,DB!A:G,7,0),"")</f>
        <v/>
      </c>
      <c r="K448" s="122"/>
      <c r="L448" s="137" t="str">
        <f>IFERROR(VLOOKUP(D448,DB!A:I,9,0),"")</f>
        <v/>
      </c>
    </row>
    <row r="449" spans="1:12" ht="31.5" customHeight="1">
      <c r="A449" s="118"/>
      <c r="B449" s="119" t="str">
        <f>IFERROR(VLOOKUP(D449,DB!A:K,11,0),"")</f>
        <v/>
      </c>
      <c r="C449" s="120"/>
      <c r="D449" s="119"/>
      <c r="E449" s="142"/>
      <c r="F449" s="121"/>
      <c r="G449" s="72">
        <f ca="1">IFERROR(NOW()-F449,"-")</f>
        <v>45993.418676041663</v>
      </c>
      <c r="H449" s="121"/>
      <c r="I449" s="119" t="str">
        <f>IFERROR(VLOOKUP(D449,DB!A:F,6,0),"")</f>
        <v/>
      </c>
      <c r="J449" s="119" t="str">
        <f>IFERROR(VLOOKUP(D449,DB!A:G,7,0),"")</f>
        <v/>
      </c>
      <c r="K449" s="122"/>
      <c r="L449" s="137" t="str">
        <f>IFERROR(VLOOKUP(D449,DB!A:I,9,0),"")</f>
        <v/>
      </c>
    </row>
    <row r="450" spans="1:12" ht="31.5" customHeight="1">
      <c r="A450" s="118"/>
      <c r="B450" s="119" t="str">
        <f>IFERROR(VLOOKUP(D450,DB!A:K,11,0),"")</f>
        <v/>
      </c>
      <c r="C450" s="120"/>
      <c r="D450" s="119"/>
      <c r="E450" s="142"/>
      <c r="F450" s="121"/>
      <c r="G450" s="72">
        <f ca="1">IFERROR(NOW()-F450,"-")</f>
        <v>45993.418676041663</v>
      </c>
      <c r="H450" s="121"/>
      <c r="I450" s="119" t="str">
        <f>IFERROR(VLOOKUP(D450,DB!A:F,6,0),"")</f>
        <v/>
      </c>
      <c r="J450" s="119" t="str">
        <f>IFERROR(VLOOKUP(D450,DB!A:G,7,0),"")</f>
        <v/>
      </c>
      <c r="K450" s="122"/>
      <c r="L450" s="137" t="str">
        <f>IFERROR(VLOOKUP(D450,DB!A:I,9,0),"")</f>
        <v/>
      </c>
    </row>
    <row r="451" spans="1:12" ht="31.5" customHeight="1">
      <c r="A451" s="118"/>
      <c r="B451" s="119" t="str">
        <f>IFERROR(VLOOKUP(D451,DB!A:K,11,0),"")</f>
        <v/>
      </c>
      <c r="C451" s="120"/>
      <c r="D451" s="119"/>
      <c r="E451" s="142"/>
      <c r="F451" s="121"/>
      <c r="G451" s="72">
        <f ca="1">IFERROR(NOW()-F451,"-")</f>
        <v>45993.418676041663</v>
      </c>
      <c r="H451" s="121"/>
      <c r="I451" s="119" t="str">
        <f>IFERROR(VLOOKUP(D451,DB!A:F,6,0),"")</f>
        <v/>
      </c>
      <c r="J451" s="119" t="str">
        <f>IFERROR(VLOOKUP(D451,DB!A:G,7,0),"")</f>
        <v/>
      </c>
      <c r="K451" s="122"/>
      <c r="L451" s="137" t="str">
        <f>IFERROR(VLOOKUP(D451,DB!A:I,9,0),"")</f>
        <v/>
      </c>
    </row>
    <row r="452" spans="1:12" ht="31.5" customHeight="1">
      <c r="A452" s="118"/>
      <c r="B452" s="119" t="str">
        <f>IFERROR(VLOOKUP(D452,DB!A:K,11,0),"")</f>
        <v/>
      </c>
      <c r="C452" s="120"/>
      <c r="D452" s="119"/>
      <c r="E452" s="142"/>
      <c r="F452" s="121"/>
      <c r="G452" s="72">
        <f ca="1">IFERROR(NOW()-F452,"-")</f>
        <v>45993.418676041663</v>
      </c>
      <c r="H452" s="121"/>
      <c r="I452" s="119" t="str">
        <f>IFERROR(VLOOKUP(D452,DB!A:F,6,0),"")</f>
        <v/>
      </c>
      <c r="J452" s="119" t="str">
        <f>IFERROR(VLOOKUP(D452,DB!A:G,7,0),"")</f>
        <v/>
      </c>
      <c r="K452" s="122"/>
      <c r="L452" s="137" t="str">
        <f>IFERROR(VLOOKUP(D452,DB!A:I,9,0),"")</f>
        <v/>
      </c>
    </row>
    <row r="453" spans="1:12" ht="31.5" customHeight="1">
      <c r="A453" s="118"/>
      <c r="B453" s="119" t="str">
        <f>IFERROR(VLOOKUP(D453,DB!A:K,11,0),"")</f>
        <v/>
      </c>
      <c r="C453" s="120"/>
      <c r="D453" s="119"/>
      <c r="E453" s="142"/>
      <c r="F453" s="121"/>
      <c r="G453" s="72">
        <f ca="1">IFERROR(NOW()-F453,"-")</f>
        <v>45993.418676041663</v>
      </c>
      <c r="H453" s="121"/>
      <c r="I453" s="119" t="str">
        <f>IFERROR(VLOOKUP(D453,DB!A:F,6,0),"")</f>
        <v/>
      </c>
      <c r="J453" s="119" t="str">
        <f>IFERROR(VLOOKUP(D453,DB!A:G,7,0),"")</f>
        <v/>
      </c>
      <c r="K453" s="122"/>
      <c r="L453" s="137" t="str">
        <f>IFERROR(VLOOKUP(D453,DB!A:I,9,0),"")</f>
        <v/>
      </c>
    </row>
    <row r="454" spans="1:12" ht="31.5" customHeight="1">
      <c r="A454" s="118"/>
      <c r="B454" s="119" t="str">
        <f>IFERROR(VLOOKUP(D454,DB!A:K,11,0),"")</f>
        <v/>
      </c>
      <c r="C454" s="120"/>
      <c r="D454" s="119"/>
      <c r="E454" s="142"/>
      <c r="F454" s="121"/>
      <c r="G454" s="72">
        <f ca="1">IFERROR(NOW()-F454,"-")</f>
        <v>45993.418676041663</v>
      </c>
      <c r="H454" s="121"/>
      <c r="I454" s="119" t="str">
        <f>IFERROR(VLOOKUP(D454,DB!A:F,6,0),"")</f>
        <v/>
      </c>
      <c r="J454" s="119" t="str">
        <f>IFERROR(VLOOKUP(D454,DB!A:G,7,0),"")</f>
        <v/>
      </c>
      <c r="K454" s="122"/>
      <c r="L454" s="137" t="str">
        <f>IFERROR(VLOOKUP(D454,DB!A:I,9,0),"")</f>
        <v/>
      </c>
    </row>
    <row r="455" spans="1:12" ht="31.5" customHeight="1">
      <c r="A455" s="118"/>
      <c r="B455" s="119" t="str">
        <f>IFERROR(VLOOKUP(D455,DB!A:K,11,0),"")</f>
        <v/>
      </c>
      <c r="C455" s="120"/>
      <c r="D455" s="119"/>
      <c r="E455" s="142"/>
      <c r="F455" s="121"/>
      <c r="G455" s="72">
        <f ca="1">IFERROR(NOW()-F455,"-")</f>
        <v>45993.418676041663</v>
      </c>
      <c r="H455" s="121"/>
      <c r="I455" s="119" t="str">
        <f>IFERROR(VLOOKUP(D455,DB!A:F,6,0),"")</f>
        <v/>
      </c>
      <c r="J455" s="119" t="str">
        <f>IFERROR(VLOOKUP(D455,DB!A:G,7,0),"")</f>
        <v/>
      </c>
      <c r="K455" s="122"/>
      <c r="L455" s="137" t="str">
        <f>IFERROR(VLOOKUP(D455,DB!A:I,9,0),"")</f>
        <v/>
      </c>
    </row>
    <row r="456" spans="1:12" ht="31.5" customHeight="1">
      <c r="A456" s="118"/>
      <c r="B456" s="119" t="str">
        <f>IFERROR(VLOOKUP(D456,DB!A:K,11,0),"")</f>
        <v/>
      </c>
      <c r="C456" s="120"/>
      <c r="D456" s="119"/>
      <c r="E456" s="142"/>
      <c r="F456" s="121"/>
      <c r="G456" s="72">
        <f ca="1">IFERROR(NOW()-F456,"-")</f>
        <v>45993.418676041663</v>
      </c>
      <c r="H456" s="121"/>
      <c r="I456" s="119" t="str">
        <f>IFERROR(VLOOKUP(D456,DB!A:F,6,0),"")</f>
        <v/>
      </c>
      <c r="J456" s="119" t="str">
        <f>IFERROR(VLOOKUP(D456,DB!A:G,7,0),"")</f>
        <v/>
      </c>
      <c r="K456" s="122"/>
      <c r="L456" s="137" t="str">
        <f>IFERROR(VLOOKUP(D456,DB!A:I,9,0),"")</f>
        <v/>
      </c>
    </row>
    <row r="457" spans="1:12" ht="31.5" customHeight="1">
      <c r="A457" s="118"/>
      <c r="B457" s="119" t="str">
        <f>IFERROR(VLOOKUP(D457,DB!A:K,11,0),"")</f>
        <v/>
      </c>
      <c r="C457" s="120"/>
      <c r="D457" s="119"/>
      <c r="E457" s="142"/>
      <c r="F457" s="121"/>
      <c r="G457" s="72">
        <f ca="1">IFERROR(NOW()-F457,"-")</f>
        <v>45993.418676041663</v>
      </c>
      <c r="H457" s="121"/>
      <c r="I457" s="119" t="str">
        <f>IFERROR(VLOOKUP(D457,DB!A:F,6,0),"")</f>
        <v/>
      </c>
      <c r="J457" s="119" t="str">
        <f>IFERROR(VLOOKUP(D457,DB!A:G,7,0),"")</f>
        <v/>
      </c>
      <c r="K457" s="122"/>
      <c r="L457" s="137" t="str">
        <f>IFERROR(VLOOKUP(D457,DB!A:I,9,0),"")</f>
        <v/>
      </c>
    </row>
    <row r="458" spans="1:12" ht="31.5" customHeight="1">
      <c r="A458" s="118"/>
      <c r="B458" s="119" t="str">
        <f>IFERROR(VLOOKUP(D458,DB!A:K,11,0),"")</f>
        <v/>
      </c>
      <c r="C458" s="120"/>
      <c r="D458" s="119"/>
      <c r="E458" s="142"/>
      <c r="F458" s="121"/>
      <c r="G458" s="72">
        <f ca="1">IFERROR(NOW()-F458,"-")</f>
        <v>45993.418676041663</v>
      </c>
      <c r="H458" s="121"/>
      <c r="I458" s="119" t="str">
        <f>IFERROR(VLOOKUP(D458,DB!A:F,6,0),"")</f>
        <v/>
      </c>
      <c r="J458" s="119" t="str">
        <f>IFERROR(VLOOKUP(D458,DB!A:G,7,0),"")</f>
        <v/>
      </c>
      <c r="K458" s="122"/>
      <c r="L458" s="137" t="str">
        <f>IFERROR(VLOOKUP(D458,DB!A:I,9,0),"")</f>
        <v/>
      </c>
    </row>
    <row r="459" spans="1:12" ht="31.5" customHeight="1">
      <c r="A459" s="118"/>
      <c r="B459" s="119" t="str">
        <f>IFERROR(VLOOKUP(D459,DB!A:K,11,0),"")</f>
        <v/>
      </c>
      <c r="C459" s="120"/>
      <c r="D459" s="119"/>
      <c r="E459" s="142"/>
      <c r="F459" s="121"/>
      <c r="G459" s="72">
        <f ca="1">IFERROR(NOW()-F459,"-")</f>
        <v>45993.418676041663</v>
      </c>
      <c r="H459" s="121"/>
      <c r="I459" s="119" t="str">
        <f>IFERROR(VLOOKUP(D459,DB!A:F,6,0),"")</f>
        <v/>
      </c>
      <c r="J459" s="119" t="str">
        <f>IFERROR(VLOOKUP(D459,DB!A:G,7,0),"")</f>
        <v/>
      </c>
      <c r="K459" s="122"/>
      <c r="L459" s="137" t="str">
        <f>IFERROR(VLOOKUP(D459,DB!A:I,9,0),"")</f>
        <v/>
      </c>
    </row>
    <row r="460" spans="1:12" ht="31.5" customHeight="1">
      <c r="A460" s="118"/>
      <c r="B460" s="119" t="str">
        <f>IFERROR(VLOOKUP(D460,DB!A:K,11,0),"")</f>
        <v/>
      </c>
      <c r="C460" s="120"/>
      <c r="D460" s="119"/>
      <c r="E460" s="142"/>
      <c r="F460" s="121"/>
      <c r="G460" s="72">
        <f ca="1">IFERROR(NOW()-F460,"-")</f>
        <v>45993.418676041663</v>
      </c>
      <c r="H460" s="121"/>
      <c r="I460" s="119" t="str">
        <f>IFERROR(VLOOKUP(D460,DB!A:F,6,0),"")</f>
        <v/>
      </c>
      <c r="J460" s="119" t="str">
        <f>IFERROR(VLOOKUP(D460,DB!A:G,7,0),"")</f>
        <v/>
      </c>
      <c r="K460" s="122"/>
      <c r="L460" s="137" t="str">
        <f>IFERROR(VLOOKUP(D460,DB!A:I,9,0),"")</f>
        <v/>
      </c>
    </row>
    <row r="461" spans="1:12" ht="31.5" customHeight="1">
      <c r="A461" s="143"/>
      <c r="B461" s="144" t="str">
        <f>IFERROR(VLOOKUP(D461,DB!A:K,11,0),"")</f>
        <v/>
      </c>
      <c r="C461" s="145"/>
      <c r="D461" s="144"/>
      <c r="E461" s="142"/>
      <c r="F461" s="146"/>
      <c r="G461" s="147">
        <f ca="1">IFERROR(NOW()-F461,"-")</f>
        <v>45993.418676041663</v>
      </c>
      <c r="H461" s="146"/>
      <c r="I461" s="144" t="str">
        <f>IFERROR(VLOOKUP(D461,DB!A:F,6,0),"")</f>
        <v/>
      </c>
      <c r="J461" s="144" t="str">
        <f>IFERROR(VLOOKUP(D461,DB!A:G,7,0),"")</f>
        <v/>
      </c>
      <c r="K461" s="148"/>
      <c r="L461" s="149" t="str">
        <f>IFERROR(VLOOKUP(D461,DB!A:I,9,0),"")</f>
        <v/>
      </c>
    </row>
  </sheetData>
  <dataValidations count="2">
    <dataValidation allowBlank="1" showInputMessage="1" showErrorMessage="1" sqref="E1" xr:uid="{9E1BC488-8814-4F8A-8DBE-742B3278AB71}"/>
    <dataValidation type="list" allowBlank="1" showInputMessage="1" showErrorMessage="1" sqref="E2:E461"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2025-12-02T07:04:21Z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