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027" documentId="13_ncr:1_{F6CB121F-512D-4AA6-A0C1-0FB36C537598}" xr6:coauthVersionLast="47" xr6:coauthVersionMax="47" xr10:uidLastSave="{5DE2AF4F-81E4-4EAB-85E8-E31EB20FCC69}"/>
  <bookViews>
    <workbookView xWindow="-109" yWindow="-109" windowWidth="26301" windowHeight="14169" firstSheet="5"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5" l="1"/>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4" i="1"/>
  <c r="B5" i="1"/>
  <c r="B6" i="1"/>
  <c r="B7" i="1"/>
  <c r="B8" i="1"/>
  <c r="B9" i="1"/>
  <c r="B10" i="1"/>
  <c r="B11" i="1"/>
  <c r="B12" i="1"/>
  <c r="B13" i="1"/>
  <c r="B14" i="1"/>
  <c r="B15" i="1"/>
  <c r="B16" i="1"/>
  <c r="B17" i="1"/>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G68" i="5"/>
  <c r="I68" i="5"/>
  <c r="J68" i="5"/>
  <c r="L68"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alcChain>
</file>

<file path=xl/sharedStrings.xml><?xml version="1.0" encoding="utf-8"?>
<sst xmlns="http://schemas.openxmlformats.org/spreadsheetml/2006/main" count="179004" uniqueCount="39094">
  <si>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</si>
  <si>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</si>
  <si>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</si>
  <si>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</si>
  <si>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</si>
  <si>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</si>
  <si>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</si>
  <si>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</si>
  <si>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</si>
  <si>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</si>
  <si>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</si>
  <si>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</si>
  <si>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</si>
  <si>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</si>
  <si>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</si>
  <si>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</si>
  <si>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</si>
  <si>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</si>
  <si>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</si>
  <si>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</si>
  <si>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</si>
  <si>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</si>
  <si>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</si>
  <si>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</si>
  <si>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</si>
  <si>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</si>
  <si>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</si>
  <si>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</si>
  <si>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</si>
  <si>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</si>
  <si>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</si>
  <si>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</si>
  <si>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</si>
  <si>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</si>
  <si>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</si>
  <si>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</si>
  <si>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</si>
  <si>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</si>
  <si>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</si>
  <si>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</si>
  <si>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</si>
  <si>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</si>
  <si>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</si>
  <si>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</si>
  <si>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</si>
  <si>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</si>
  <si>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</si>
  <si>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</si>
  <si>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</si>
  <si>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</si>
  <si>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</si>
  <si>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</si>
  <si>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</si>
  <si>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</si>
  <si>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</si>
  <si>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</si>
  <si>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</si>
  <si>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</si>
  <si>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</si>
  <si>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</si>
  <si>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</si>
  <si>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</si>
  <si>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</si>
  <si>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</si>
  <si>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</si>
  <si>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</si>
  <si>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</si>
  <si>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</si>
  <si>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</si>
  <si>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</si>
  <si>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</si>
  <si>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</si>
  <si>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</si>
  <si>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</si>
  <si>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</si>
  <si>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</si>
  <si>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</si>
  <si>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</si>
  <si>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</si>
  <si>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</si>
  <si>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</si>
  <si>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</si>
  <si>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</si>
  <si>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</si>
  <si>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</si>
  <si>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</si>
  <si>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</si>
  <si>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</si>
  <si>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</si>
  <si>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</si>
  <si>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</si>
  <si>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</si>
  <si>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</si>
  <si>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</si>
  <si>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</si>
  <si>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</si>
  <si>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</si>
  <si>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</si>
  <si>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</si>
  <si>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</si>
  <si>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</si>
  <si>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</si>
  <si>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</si>
  <si>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</si>
  <si>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</si>
  <si>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</si>
  <si>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</si>
  <si>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</si>
  <si>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</si>
  <si>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</si>
  <si>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</si>
  <si>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</si>
  <si>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</si>
  <si>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</si>
  <si>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</si>
  <si>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</si>
  <si>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</si>
  <si>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</si>
  <si>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</si>
  <si>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</si>
  <si>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</si>
  <si>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</si>
  <si>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</si>
  <si>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</si>
  <si>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</si>
  <si>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</si>
  <si>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</si>
  <si>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</si>
  <si>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</si>
  <si>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</si>
  <si>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</si>
  <si>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</si>
  <si>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</si>
  <si>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</si>
  <si>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</si>
  <si>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</si>
  <si>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</si>
  <si>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</si>
  <si>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</si>
  <si>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</si>
  <si>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</si>
  <si>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</si>
  <si>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</si>
  <si>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</si>
  <si>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</si>
  <si>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</si>
  <si>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</si>
  <si>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</si>
  <si>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</si>
  <si>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</si>
  <si>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</si>
  <si>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</si>
  <si>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</si>
  <si>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</si>
  <si>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</si>
  <si>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</si>
  <si>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</si>
  <si>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</si>
  <si>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</si>
  <si>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</si>
  <si>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</si>
  <si>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</si>
  <si>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</si>
  <si>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</si>
  <si>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</si>
  <si>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</si>
  <si>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</si>
  <si>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</si>
  <si>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</si>
  <si>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</si>
  <si>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</si>
  <si>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</si>
  <si>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</si>
  <si>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</si>
  <si>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</si>
  <si>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</si>
  <si>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</si>
  <si>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</si>
  <si>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</si>
  <si>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</si>
  <si>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</si>
  <si>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</si>
  <si>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</si>
  <si>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</si>
  <si>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</si>
  <si>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</si>
  <si>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</si>
  <si>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</si>
  <si>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</si>
  <si>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</si>
  <si>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</si>
  <si>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</si>
  <si>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</si>
  <si>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</si>
  <si>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</si>
  <si>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</si>
  <si>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</si>
  <si>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</si>
  <si>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</si>
  <si>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</si>
  <si>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</si>
  <si>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</si>
  <si>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</si>
  <si>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</si>
  <si>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</si>
  <si>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</si>
  <si>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</si>
  <si>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</si>
  <si>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</si>
  <si>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</si>
  <si>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</si>
  <si>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</si>
  <si>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</si>
  <si>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</si>
  <si>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</si>
  <si>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</si>
  <si>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</si>
  <si>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</si>
  <si>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</si>
  <si>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</si>
  <si>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</si>
  <si>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</si>
  <si>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</si>
  <si>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</si>
  <si>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</si>
  <si>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</si>
  <si>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</si>
  <si>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</si>
  <si>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</si>
  <si>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</si>
  <si>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</si>
  <si>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</si>
  <si>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</si>
  <si>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</si>
  <si>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</si>
  <si>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</si>
  <si>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</si>
  <si>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</si>
  <si>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</si>
  <si>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</si>
  <si>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</si>
  <si>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</si>
  <si>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</si>
  <si>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</si>
  <si>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</si>
  <si>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</si>
  <si>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</si>
  <si>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</si>
  <si>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</si>
  <si>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</si>
  <si>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</si>
  <si>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</si>
  <si>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</si>
  <si>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</si>
  <si>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</si>
  <si>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</si>
  <si>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</si>
  <si>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</si>
  <si>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</si>
  <si>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</si>
  <si>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</si>
  <si>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</si>
  <si>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</si>
  <si>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</si>
  <si>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</si>
  <si>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</si>
  <si>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</si>
  <si>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</si>
  <si>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</si>
  <si>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</si>
  <si>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</si>
  <si>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</si>
  <si>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</si>
  <si>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</si>
  <si>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</si>
  <si>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</si>
  <si>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</si>
  <si>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</si>
  <si>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</si>
  <si>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</si>
  <si>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</si>
  <si>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</si>
  <si>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</si>
  <si>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</si>
  <si>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</si>
  <si>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</si>
  <si>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</si>
  <si>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</si>
  <si>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</si>
  <si>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</si>
  <si>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</si>
  <si>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</si>
  <si>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</si>
  <si>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</si>
  <si>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</si>
  <si>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</si>
  <si>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</si>
  <si>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</si>
  <si>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</si>
  <si>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</si>
  <si>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</si>
  <si>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</si>
  <si>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</si>
  <si>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</si>
  <si>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</si>
  <si>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</si>
  <si>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</si>
  <si>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</si>
  <si>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</si>
  <si>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</si>
  <si>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</si>
  <si>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</si>
  <si>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</si>
  <si>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</si>
  <si>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</si>
  <si>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</si>
  <si>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</si>
  <si>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</si>
  <si>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</si>
  <si>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</si>
  <si>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</si>
  <si>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</si>
  <si>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</si>
  <si>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</si>
  <si>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</si>
  <si>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</si>
  <si>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</si>
  <si>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</si>
  <si>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</si>
  <si>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</si>
  <si>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</si>
  <si>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</si>
  <si>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</si>
  <si>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</si>
  <si>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</si>
  <si>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</si>
  <si>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</si>
  <si>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</si>
  <si>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</si>
  <si>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</si>
  <si>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</si>
  <si>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</si>
  <si>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</si>
  <si>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</si>
  <si>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</si>
  <si>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</si>
  <si>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</si>
  <si>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</si>
  <si>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</si>
  <si>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</si>
  <si>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</si>
  <si>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</si>
  <si>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</si>
  <si>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</si>
  <si>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</si>
  <si>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</si>
  <si>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</si>
  <si>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</si>
  <si>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</si>
  <si>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</si>
  <si>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</si>
  <si>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</si>
  <si>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</si>
  <si>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</si>
  <si>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</si>
  <si>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</si>
  <si>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</si>
  <si>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</si>
  <si>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</si>
  <si>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</si>
  <si>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</si>
  <si>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</si>
  <si>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</si>
  <si>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</si>
  <si>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</si>
  <si>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</si>
  <si>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</si>
  <si>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</si>
  <si>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</si>
  <si>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</si>
  <si>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</si>
  <si>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</si>
  <si>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</si>
  <si>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</si>
  <si>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</si>
  <si>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</si>
  <si>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</si>
  <si>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</si>
  <si>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</si>
  <si>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</si>
  <si>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</si>
  <si>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</si>
  <si>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</si>
  <si>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</si>
  <si>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</si>
  <si>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</si>
  <si>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</si>
  <si>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</si>
  <si>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</si>
  <si>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</si>
  <si>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</si>
  <si>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</si>
  <si>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</si>
  <si>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</si>
  <si>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</si>
  <si>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</si>
  <si>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</si>
  <si>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</si>
  <si>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</si>
  <si>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</si>
  <si>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</si>
  <si>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</si>
  <si>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</si>
  <si>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</si>
  <si>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</si>
  <si>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</si>
  <si>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</si>
  <si>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</si>
  <si>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</si>
  <si>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</si>
  <si>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</si>
  <si>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</si>
  <si>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</si>
  <si>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</si>
  <si>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</si>
  <si>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</si>
  <si>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</si>
  <si>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</si>
  <si>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</si>
  <si>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</si>
  <si>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</si>
  <si>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</si>
  <si>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</si>
  <si>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</si>
  <si>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</si>
  <si>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</si>
  <si>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</si>
  <si>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</si>
  <si>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</si>
  <si>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</si>
  <si>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</si>
  <si>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</si>
  <si>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</si>
  <si>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</si>
  <si>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</si>
  <si>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</si>
  <si>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</si>
  <si>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</si>
  <si>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</si>
  <si>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</si>
  <si>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</si>
  <si>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</si>
  <si>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</si>
  <si>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</si>
  <si>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</si>
  <si>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</si>
  <si>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</si>
  <si>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</si>
  <si>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</si>
  <si>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</si>
  <si>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</si>
  <si>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</si>
  <si>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</si>
  <si>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</si>
  <si>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</si>
  <si>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</si>
  <si>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</si>
  <si>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</si>
  <si>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</si>
  <si>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</si>
  <si>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</si>
  <si>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</si>
  <si>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</si>
  <si>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</si>
  <si>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</si>
  <si>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</si>
  <si>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</si>
  <si>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</si>
  <si>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</si>
  <si>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</si>
  <si>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</si>
  <si>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</si>
  <si>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</si>
  <si>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</si>
  <si>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</si>
  <si>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</si>
  <si>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</si>
  <si>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</si>
  <si>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</si>
  <si>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</si>
  <si>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</si>
  <si>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</si>
  <si>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</si>
  <si>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</si>
  <si>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</si>
  <si>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</si>
  <si>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</si>
  <si>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</si>
  <si>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</si>
  <si>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</si>
  <si>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</si>
  <si>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</si>
  <si>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</si>
  <si>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</si>
  <si>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</si>
  <si>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</si>
  <si>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</si>
  <si>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</si>
  <si>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</si>
  <si>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</si>
  <si>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</si>
  <si>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</si>
  <si>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</si>
  <si>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</si>
  <si>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</si>
  <si>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</si>
  <si>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</si>
  <si>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</si>
  <si>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</si>
  <si>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</si>
  <si>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</si>
  <si>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</si>
  <si>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</si>
  <si>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</si>
  <si>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</si>
  <si>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</si>
  <si>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</si>
  <si>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</si>
  <si>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</si>
  <si>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</si>
  <si>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</si>
  <si>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</si>
  <si>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</si>
  <si>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</si>
  <si>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</si>
  <si>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</si>
  <si>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</si>
  <si>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</si>
  <si>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</si>
  <si>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</si>
  <si>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</si>
  <si>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</si>
  <si>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</si>
  <si>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</si>
  <si>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</si>
  <si>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</si>
  <si>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</si>
  <si>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</si>
  <si>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</si>
  <si>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</si>
  <si>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</si>
  <si>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</si>
  <si>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</si>
  <si>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</si>
  <si>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</si>
  <si>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</si>
  <si>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</si>
  <si>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</si>
  <si>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</si>
  <si>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</si>
  <si>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</si>
  <si>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</si>
  <si>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</si>
  <si>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</si>
  <si>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</si>
  <si>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</si>
  <si>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</si>
  <si>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</si>
  <si>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</si>
  <si>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</si>
  <si>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</si>
  <si>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</si>
  <si>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</si>
  <si>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</si>
  <si>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</si>
  <si>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</si>
  <si>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</si>
  <si>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</si>
  <si>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</si>
  <si>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</si>
  <si>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</si>
  <si>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</si>
  <si>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</si>
  <si>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</si>
  <si>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</si>
  <si>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</si>
  <si>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</si>
  <si>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</si>
  <si>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</si>
  <si>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</si>
  <si>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</si>
  <si>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</si>
  <si>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</si>
  <si>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</si>
  <si>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</si>
  <si>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</si>
  <si>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</si>
  <si>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</si>
  <si>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</si>
  <si>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</si>
  <si>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</si>
  <si>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</si>
  <si>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</si>
  <si>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</si>
  <si>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</si>
  <si>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</si>
  <si>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</si>
  <si>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</si>
  <si>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</si>
  <si>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</si>
  <si>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</si>
  <si>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</si>
  <si>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</si>
  <si>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</si>
  <si>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</si>
  <si>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</si>
  <si>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</si>
  <si>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</si>
  <si>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</si>
  <si>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</si>
  <si>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</si>
  <si>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</si>
  <si>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</si>
  <si>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</si>
  <si>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</si>
  <si>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</si>
  <si>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</si>
  <si>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</si>
  <si>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</si>
  <si>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</si>
  <si>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</si>
  <si>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</si>
  <si>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</si>
  <si>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</si>
  <si>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</si>
  <si>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</si>
  <si>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</si>
  <si>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</si>
  <si>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</si>
  <si>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</si>
  <si>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</si>
  <si>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</si>
  <si>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</si>
  <si>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</si>
  <si>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</si>
  <si>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</si>
  <si>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</si>
  <si>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</si>
  <si>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</si>
  <si>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</si>
  <si>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</si>
  <si>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</si>
  <si>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</si>
  <si>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</si>
  <si>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</si>
  <si>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</si>
  <si>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</si>
  <si>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</si>
  <si>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</si>
  <si>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</si>
  <si>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</si>
  <si>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</si>
  <si>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</si>
  <si>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</si>
  <si>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</si>
  <si>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</si>
  <si>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</si>
  <si>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</si>
  <si>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</si>
  <si>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</si>
  <si>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</si>
  <si>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</si>
  <si>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</si>
  <si>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</si>
  <si>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</si>
  <si>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</si>
  <si>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</si>
  <si>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</si>
  <si>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</si>
  <si>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</si>
  <si>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</si>
  <si>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</si>
  <si>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</si>
  <si>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</si>
  <si>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</si>
  <si>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</si>
  <si>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</si>
  <si>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</si>
  <si>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</si>
  <si>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</si>
  <si>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</si>
  <si>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</si>
  <si>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</si>
  <si>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</si>
  <si>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</si>
  <si>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</si>
  <si>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</si>
  <si>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</si>
  <si>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</si>
  <si>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</si>
  <si>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</si>
  <si>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</si>
  <si>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</si>
  <si>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</si>
  <si>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</si>
  <si>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</si>
  <si>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</si>
  <si>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</si>
  <si>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</si>
  <si>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</si>
  <si>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</si>
  <si>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</si>
  <si>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</si>
  <si>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</si>
  <si>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</si>
  <si>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</si>
  <si>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</si>
  <si>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</si>
  <si>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</si>
  <si>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</si>
  <si>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</si>
  <si>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</si>
  <si>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</si>
  <si>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</si>
  <si>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</si>
  <si>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</si>
  <si>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</si>
  <si>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</si>
  <si>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</si>
  <si>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</si>
  <si>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</si>
  <si>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</si>
  <si>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</si>
  <si>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</si>
  <si>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</si>
  <si>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</si>
  <si>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</si>
  <si>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</si>
  <si>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</si>
  <si>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</si>
  <si>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</si>
  <si>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</si>
  <si>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</si>
  <si>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</si>
  <si>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</si>
  <si>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</si>
  <si>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</si>
  <si>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</si>
  <si>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</si>
  <si>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</si>
  <si>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</si>
  <si>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</si>
  <si>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</si>
  <si>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</si>
  <si>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</si>
  <si>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</si>
  <si>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</si>
  <si>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</si>
  <si>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</si>
  <si>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</si>
  <si>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</si>
  <si>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</si>
  <si>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</si>
  <si>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</si>
  <si>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</si>
  <si>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</si>
  <si>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</si>
  <si>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</si>
  <si>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</si>
  <si>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</si>
  <si>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</si>
  <si>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</si>
  <si>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</si>
  <si>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</si>
  <si>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</si>
  <si>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</si>
  <si>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</si>
  <si>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</si>
  <si>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</si>
  <si>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</si>
  <si>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</si>
  <si>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</si>
  <si>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</si>
  <si>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</si>
  <si>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</si>
  <si>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</si>
  <si>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</si>
  <si>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</si>
  <si>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</si>
  <si>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</si>
  <si>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</si>
  <si>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</si>
  <si>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</si>
  <si>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</si>
  <si>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</si>
  <si>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</si>
  <si>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</si>
  <si>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</si>
  <si>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</si>
  <si>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</si>
  <si>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</si>
  <si>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</si>
  <si>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</si>
  <si>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</si>
  <si>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</si>
  <si>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</si>
  <si>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</si>
  <si>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</si>
  <si>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</si>
  <si>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</si>
  <si>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</si>
  <si>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</si>
  <si>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</si>
  <si>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</si>
  <si>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</si>
  <si>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</si>
  <si>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</si>
  <si>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</si>
  <si>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</si>
  <si>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</si>
  <si>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</si>
  <si>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</si>
  <si>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</si>
  <si>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</si>
  <si>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</si>
  <si>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</si>
  <si>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</si>
  <si>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</si>
  <si>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</si>
  <si>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</si>
  <si>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</si>
  <si>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</si>
  <si>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</si>
  <si>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</si>
  <si>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</si>
  <si>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</si>
  <si>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</si>
  <si>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</si>
  <si>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</si>
  <si>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</si>
  <si>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</si>
  <si>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</si>
  <si>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</si>
  <si>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</si>
  <si>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</si>
  <si>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</si>
  <si>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</si>
  <si>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</si>
  <si>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</si>
  <si>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</si>
  <si>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</si>
  <si>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</si>
  <si>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</si>
  <si>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</si>
  <si>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</si>
  <si>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</si>
  <si>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</si>
  <si>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</si>
  <si>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</si>
  <si>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</si>
  <si>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</si>
  <si>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</si>
  <si>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</si>
  <si>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</si>
  <si>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</si>
  <si>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</si>
  <si>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</si>
  <si>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</si>
  <si>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</si>
  <si>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</si>
  <si>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</si>
  <si>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</si>
  <si>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</si>
  <si>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</si>
  <si>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</si>
  <si>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</si>
  <si>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</si>
  <si>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</si>
  <si>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</si>
  <si>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</si>
  <si>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</si>
  <si>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</si>
  <si>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</si>
  <si>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</si>
  <si>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</si>
  <si>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</si>
  <si>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</si>
  <si>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</si>
  <si>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</si>
  <si>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</si>
  <si>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</si>
  <si>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</si>
  <si>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</si>
  <si>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</si>
  <si>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</si>
  <si>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</si>
  <si>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</si>
  <si>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</si>
  <si>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</si>
  <si>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</si>
  <si>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</si>
  <si>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</si>
  <si>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</si>
  <si>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</si>
  <si>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</si>
  <si>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</si>
  <si>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</si>
  <si>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</si>
  <si>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</si>
  <si>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</si>
  <si>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</si>
  <si>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</si>
  <si>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</si>
  <si>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</si>
  <si>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</si>
  <si>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</si>
  <si>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</si>
  <si>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</si>
  <si>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</si>
  <si>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</si>
  <si>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</si>
  <si>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</si>
  <si>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</si>
  <si>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</si>
  <si>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</si>
  <si>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</si>
  <si>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</si>
  <si>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</si>
  <si>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</si>
  <si>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</si>
  <si>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</si>
  <si>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</si>
  <si>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</si>
  <si>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</si>
  <si>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</si>
  <si>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</si>
  <si>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</si>
  <si>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</si>
  <si>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</si>
  <si>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</si>
  <si>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</si>
  <si>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</si>
  <si>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</si>
  <si>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</si>
  <si>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</si>
  <si>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</si>
  <si>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</si>
  <si>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</si>
  <si>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</si>
  <si>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</si>
  <si>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</si>
  <si>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</si>
  <si>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</si>
  <si>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</si>
  <si>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</si>
  <si>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</si>
  <si>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</si>
  <si>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</si>
  <si>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</si>
  <si>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</si>
  <si>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</si>
  <si>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</si>
  <si>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</si>
  <si>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</si>
  <si>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</si>
  <si>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</si>
  <si>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</si>
  <si>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</si>
  <si>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</si>
  <si>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</si>
  <si>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</si>
  <si>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</si>
  <si>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</si>
  <si>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</si>
  <si>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</si>
  <si>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</si>
  <si>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</si>
  <si>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</si>
  <si>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</si>
  <si>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</si>
  <si>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</si>
  <si>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</si>
  <si>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</si>
  <si>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</si>
  <si>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</si>
  <si>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</si>
  <si>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</si>
  <si>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</si>
  <si>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</si>
  <si>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</si>
  <si>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</si>
  <si>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</si>
  <si>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</si>
  <si>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</si>
  <si>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</si>
  <si>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</si>
  <si>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</si>
  <si>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</si>
  <si>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</si>
  <si>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</si>
  <si>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</si>
  <si>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</si>
  <si>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</si>
  <si>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</si>
  <si>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</si>
  <si>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</si>
  <si>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</si>
  <si>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</si>
  <si>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</si>
  <si>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</si>
  <si>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</si>
  <si>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</si>
  <si>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</si>
  <si>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</si>
  <si>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</si>
  <si>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</si>
  <si>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</si>
  <si>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</si>
  <si>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</si>
  <si>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</si>
  <si>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</si>
  <si>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</si>
  <si>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</si>
  <si>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</si>
  <si>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</si>
  <si>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</si>
  <si>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</si>
  <si>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</si>
  <si>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</si>
  <si>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</si>
  <si>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</si>
  <si>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</si>
  <si>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</si>
  <si>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</si>
  <si>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</si>
  <si>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</si>
  <si>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</si>
  <si>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</si>
  <si>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</si>
  <si>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</si>
  <si>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</si>
  <si>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</si>
  <si>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</si>
  <si>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</si>
  <si>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</si>
  <si>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</si>
  <si>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</si>
  <si>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</si>
  <si>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</si>
  <si>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</si>
  <si>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</si>
  <si>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</si>
  <si>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</si>
  <si>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</si>
  <si>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</si>
  <si>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</si>
  <si>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</si>
  <si>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</si>
  <si>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</si>
  <si>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</si>
  <si>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</si>
  <si>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</si>
  <si>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</si>
  <si>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</si>
  <si>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</si>
  <si>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</si>
  <si>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</si>
  <si>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</si>
  <si>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</si>
  <si>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</si>
  <si>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</si>
  <si>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</si>
  <si>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</si>
  <si>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</si>
  <si>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</si>
  <si>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</si>
  <si>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</si>
  <si>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</si>
  <si>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</si>
  <si>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</si>
  <si>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</si>
  <si>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</si>
  <si>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</si>
  <si>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</si>
  <si>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</si>
  <si>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</si>
  <si>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</si>
  <si>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</si>
  <si>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</si>
  <si>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</si>
  <si>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</si>
  <si>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</si>
  <si>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</si>
  <si>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</si>
  <si>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</si>
  <si>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</si>
  <si>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</si>
  <si>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</si>
  <si>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</si>
  <si>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</si>
  <si>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</si>
  <si>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</si>
  <si>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</si>
  <si>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</si>
  <si>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</si>
  <si>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</si>
  <si>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</si>
  <si>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</si>
  <si>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</si>
  <si>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</si>
  <si>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</si>
  <si>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</si>
  <si>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</si>
  <si>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</si>
  <si>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</si>
  <si>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</si>
  <si>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</si>
  <si>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</si>
  <si>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</si>
  <si>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</si>
  <si>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</si>
  <si>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</si>
  <si>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</si>
  <si>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</si>
  <si>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</si>
  <si>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</si>
  <si>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</si>
  <si>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</si>
  <si>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</si>
  <si>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</si>
  <si>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</si>
  <si>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</si>
  <si>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</si>
  <si>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</si>
  <si>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</si>
  <si>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</si>
  <si>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</si>
  <si>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</si>
  <si>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</si>
  <si>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</si>
  <si>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</si>
  <si>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</si>
  <si>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</si>
  <si>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</si>
  <si>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</si>
  <si>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</si>
  <si>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</si>
  <si>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</si>
  <si>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</si>
  <si>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</si>
  <si>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</si>
  <si>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</si>
  <si>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</si>
  <si>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</si>
  <si>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</si>
  <si>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</si>
  <si>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</si>
  <si>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</si>
  <si>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</si>
  <si>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</si>
  <si>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</si>
  <si>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</si>
  <si>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</si>
  <si>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</si>
  <si>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</si>
  <si>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</si>
  <si>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</si>
  <si>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</si>
  <si>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</si>
  <si>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</si>
  <si>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</si>
  <si>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</si>
  <si>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</si>
  <si>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</si>
  <si>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</si>
  <si>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</si>
  <si>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</si>
  <si>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</si>
  <si>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</si>
  <si>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</si>
  <si>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</si>
  <si>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</si>
  <si>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</si>
  <si>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</si>
  <si>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</si>
  <si>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</si>
  <si>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</si>
  <si>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</si>
  <si>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</si>
  <si>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</si>
  <si>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</si>
  <si>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</si>
  <si>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</si>
  <si>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</si>
  <si>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</si>
  <si>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</si>
  <si>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</si>
  <si>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</si>
  <si>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</si>
  <si>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</si>
  <si>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</si>
  <si>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</si>
  <si>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</si>
  <si>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</si>
  <si>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</si>
  <si>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</si>
  <si>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</si>
  <si>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</si>
  <si>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</si>
  <si>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</si>
  <si>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</si>
  <si>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</si>
  <si>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</si>
  <si>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</si>
  <si>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</si>
  <si>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</si>
  <si>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</si>
  <si>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</si>
  <si>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</si>
  <si>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</si>
  <si>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</si>
  <si>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</si>
  <si>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</si>
  <si>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</si>
  <si>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</si>
  <si>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</si>
  <si>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</si>
  <si>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</si>
  <si>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</si>
  <si>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</si>
  <si>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</si>
  <si>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</si>
  <si>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</si>
  <si>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</si>
  <si>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</si>
  <si>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</si>
  <si>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</si>
  <si>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</si>
  <si>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</si>
  <si>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</si>
  <si>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</si>
  <si>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</si>
  <si>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</si>
  <si>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</si>
  <si>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</si>
  <si>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</si>
  <si>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</si>
  <si>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</si>
  <si>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</si>
  <si>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</si>
  <si>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</si>
  <si>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</si>
  <si>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</si>
  <si>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</si>
  <si>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</si>
  <si>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</si>
  <si>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</si>
  <si>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</si>
  <si>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</si>
  <si>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</si>
  <si>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</si>
  <si>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</si>
  <si>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</si>
  <si>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</si>
  <si>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</si>
  <si>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</si>
  <si>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</si>
  <si>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</si>
  <si>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</si>
  <si>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</si>
  <si>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</si>
  <si>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</si>
  <si>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</si>
  <si>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</si>
  <si>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</si>
  <si>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</si>
  <si>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</si>
  <si>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</si>
  <si>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</si>
  <si>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</si>
  <si>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</si>
  <si>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</si>
  <si>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</si>
  <si>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</si>
  <si>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</si>
  <si>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</si>
  <si>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</si>
  <si>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</si>
  <si>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</si>
  <si>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</si>
  <si>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</si>
  <si>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</si>
  <si>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</si>
  <si>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</si>
  <si>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</si>
  <si>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</si>
  <si>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</si>
  <si>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</si>
  <si>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</si>
  <si>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</si>
  <si>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</si>
  <si>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</si>
  <si>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</si>
  <si>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</si>
  <si>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</si>
  <si>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</si>
  <si>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</si>
  <si>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</si>
  <si>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</si>
  <si>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</si>
  <si>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</si>
  <si>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</si>
  <si>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</si>
  <si>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</si>
  <si>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</si>
  <si>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</si>
  <si>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</si>
  <si>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</si>
  <si>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</si>
  <si>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</si>
  <si>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</si>
  <si>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</si>
  <si>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</si>
  <si>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</si>
  <si>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</si>
  <si>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</si>
  <si>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</si>
  <si>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</si>
  <si>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</si>
  <si>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</si>
  <si>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</si>
  <si>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</si>
  <si>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</si>
  <si>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</si>
  <si>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</si>
  <si>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</si>
  <si>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</si>
  <si>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</si>
  <si>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</si>
  <si>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</si>
  <si>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</si>
  <si>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</si>
  <si>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</si>
  <si>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</si>
  <si>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</si>
  <si>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</si>
  <si>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</si>
  <si>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</si>
  <si>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</si>
  <si>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</si>
  <si>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</si>
  <si>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</si>
  <si>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</si>
  <si>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</si>
  <si>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</si>
  <si>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</si>
  <si>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</si>
  <si>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</si>
  <si>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</si>
  <si>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</si>
  <si>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</si>
  <si>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</si>
  <si>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</si>
  <si>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</si>
  <si>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</si>
  <si>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</si>
  <si>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</si>
  <si>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</si>
  <si>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</si>
  <si>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</si>
  <si>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</si>
  <si>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</si>
  <si>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</si>
  <si>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</si>
  <si>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</si>
  <si>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</si>
  <si>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</si>
  <si>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</si>
  <si>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</si>
  <si>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</si>
  <si>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</si>
  <si>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</si>
  <si>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</si>
  <si>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</si>
  <si>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</si>
  <si>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</si>
  <si>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</si>
  <si>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</si>
  <si>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</si>
  <si>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</si>
  <si>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</si>
  <si>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</si>
  <si>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</si>
  <si>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</si>
  <si>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</si>
  <si>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</si>
  <si>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</si>
  <si>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</si>
  <si>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</si>
  <si>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</si>
  <si>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</si>
  <si>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</si>
  <si>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</si>
  <si>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</si>
  <si>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</si>
  <si>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</si>
  <si>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</si>
  <si>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</si>
  <si>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</si>
  <si>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</si>
  <si>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</si>
  <si>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</si>
  <si>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</si>
  <si>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</si>
  <si>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</si>
  <si>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</si>
  <si>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</si>
  <si>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</si>
  <si>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</si>
  <si>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</si>
  <si>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</si>
  <si>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</si>
  <si>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</si>
  <si>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</si>
  <si>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</si>
  <si>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</si>
  <si>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</si>
  <si>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</si>
  <si>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</si>
  <si>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</si>
  <si>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</si>
  <si>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</si>
  <si>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</si>
  <si>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</si>
  <si>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</si>
  <si>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</si>
  <si>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</si>
  <si>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</si>
  <si>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</si>
  <si>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</si>
  <si>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</si>
  <si>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</si>
  <si>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</si>
  <si>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</si>
  <si>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</si>
  <si>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</si>
  <si>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</si>
  <si>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</si>
  <si>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</si>
  <si>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</si>
  <si>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</si>
  <si>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</si>
  <si>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</si>
  <si>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</si>
  <si>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</si>
  <si>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</si>
  <si>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</si>
  <si>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</si>
  <si>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</si>
  <si>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</si>
  <si>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</si>
  <si>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</si>
  <si>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</si>
  <si>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</si>
  <si>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</si>
  <si>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</si>
  <si>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</si>
  <si>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</si>
  <si>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</si>
  <si>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</si>
  <si>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</si>
  <si>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</si>
  <si>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</si>
  <si>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</si>
  <si>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</si>
  <si>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</si>
  <si>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</si>
  <si>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</si>
  <si>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</si>
  <si>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</si>
  <si>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</si>
  <si>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</si>
  <si>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</si>
  <si>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</si>
  <si>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</si>
  <si>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</si>
  <si>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</si>
  <si>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</si>
  <si>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</si>
  <si>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</si>
  <si>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</si>
  <si>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</si>
  <si>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</si>
  <si>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</si>
  <si>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</si>
  <si>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</si>
  <si>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</si>
  <si>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</si>
  <si>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</si>
  <si>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</si>
  <si>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</si>
  <si>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</si>
  <si>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</si>
  <si>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</si>
  <si>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</si>
  <si>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</si>
  <si>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</si>
  <si>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</si>
  <si>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</si>
  <si>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</si>
  <si>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</si>
  <si>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</si>
  <si>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</si>
  <si>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</si>
  <si>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</si>
  <si>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</si>
  <si>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</si>
  <si>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</si>
  <si>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</si>
  <si>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</si>
  <si>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</si>
  <si>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</si>
  <si>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</si>
  <si>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</si>
  <si>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</si>
  <si>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</si>
  <si>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</si>
  <si>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</si>
  <si>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</si>
  <si>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</si>
  <si>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</si>
  <si>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</si>
  <si>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</si>
  <si>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</si>
  <si>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</si>
  <si>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</si>
  <si>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</si>
  <si>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</si>
  <si>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</si>
  <si>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</si>
  <si>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</si>
  <si>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</si>
  <si>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</si>
  <si>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</si>
  <si>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</si>
  <si>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</si>
  <si>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</si>
  <si>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</si>
  <si>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</si>
  <si>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</si>
  <si>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</si>
  <si>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</si>
  <si>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</si>
  <si>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</si>
  <si>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</si>
  <si>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</si>
  <si>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</si>
  <si>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</si>
  <si>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</si>
  <si>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</si>
  <si>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</si>
  <si>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</si>
  <si>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</si>
  <si>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</si>
  <si>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</si>
  <si>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</si>
  <si>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</si>
  <si>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</si>
  <si>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</si>
  <si>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</si>
  <si>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</si>
  <si>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</si>
  <si>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</si>
  <si>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</si>
  <si>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</si>
  <si>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</si>
  <si>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</si>
  <si>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</si>
  <si>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</si>
  <si>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</si>
  <si>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</si>
  <si>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</si>
  <si>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</si>
  <si>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</si>
  <si>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</si>
  <si>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</si>
  <si>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</si>
  <si>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</si>
  <si>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</si>
  <si>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</si>
  <si>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</si>
  <si>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</si>
  <si>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</si>
  <si>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</si>
  <si>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</si>
  <si>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</si>
  <si>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</si>
  <si>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</si>
  <si>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</si>
  <si>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</si>
  <si>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</si>
  <si>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</si>
  <si>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</si>
  <si>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</si>
  <si>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</si>
  <si>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</si>
  <si>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</si>
  <si>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</si>
  <si>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</si>
  <si>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</si>
  <si>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</si>
  <si>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</si>
  <si>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</si>
  <si>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</si>
  <si>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</si>
  <si>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</si>
  <si>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</si>
  <si>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</si>
  <si>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</si>
  <si>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</si>
  <si>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</si>
  <si>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</si>
  <si>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</si>
  <si>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</si>
  <si>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</si>
  <si>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</si>
  <si>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</si>
  <si>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</si>
  <si>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</si>
  <si>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</si>
  <si>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</si>
  <si>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</si>
  <si>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</si>
  <si>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</si>
  <si>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</si>
  <si>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</si>
  <si>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</si>
  <si>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</si>
  <si>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</si>
  <si>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</si>
  <si>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</si>
  <si>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</si>
  <si>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</si>
  <si>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</si>
  <si>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</si>
  <si>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</si>
  <si>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</si>
  <si>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</si>
  <si>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</si>
  <si>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</si>
  <si>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</si>
  <si>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</si>
  <si>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</si>
  <si>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</si>
  <si>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</si>
  <si>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</si>
  <si>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</si>
  <si>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</si>
  <si>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</si>
  <si>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</si>
  <si>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</si>
  <si>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</si>
  <si>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</si>
  <si>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</si>
  <si>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</si>
  <si>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</si>
  <si>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</si>
  <si>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</si>
  <si>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</si>
  <si>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</si>
  <si>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</si>
  <si>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</si>
  <si>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</si>
  <si>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</si>
  <si>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</si>
  <si>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</si>
  <si>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</si>
  <si>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</si>
  <si>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</si>
  <si>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</si>
  <si>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</si>
  <si>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</si>
  <si>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</si>
  <si>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</si>
  <si>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</si>
  <si>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</si>
  <si>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</si>
  <si>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</si>
  <si>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</si>
  <si>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</si>
  <si>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</si>
  <si>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</si>
  <si>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</si>
  <si>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</si>
  <si>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</si>
  <si>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</si>
  <si>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</si>
  <si>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</si>
  <si>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</si>
  <si>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</si>
  <si>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</si>
  <si>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</si>
  <si>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</si>
  <si>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</si>
  <si>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</si>
  <si>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</si>
  <si>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</si>
  <si>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</si>
  <si>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</si>
  <si>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</si>
  <si>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</si>
  <si>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</si>
  <si>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</si>
  <si>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</si>
  <si>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</si>
  <si>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</si>
  <si>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</si>
  <si>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</si>
  <si>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</si>
  <si>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</si>
  <si>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</si>
  <si>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</si>
  <si>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</si>
  <si>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</si>
  <si>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</si>
  <si>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</si>
  <si>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</si>
  <si>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</si>
  <si>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</si>
  <si>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</si>
  <si>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</si>
  <si>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</si>
  <si>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</si>
  <si>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</si>
  <si>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</si>
  <si>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</si>
  <si>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</si>
  <si>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</si>
  <si>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</si>
  <si>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</si>
  <si>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</si>
  <si>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</si>
  <si>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</si>
  <si>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</si>
  <si>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</si>
  <si>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</si>
  <si>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</si>
  <si>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</si>
  <si>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</si>
  <si>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</si>
  <si>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</si>
  <si>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</si>
  <si>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</si>
  <si>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</si>
  <si>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</si>
  <si>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</si>
  <si>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</si>
  <si>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</si>
  <si>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</si>
  <si>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</si>
  <si>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</si>
  <si>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</si>
  <si>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</si>
  <si>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</si>
  <si>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</si>
  <si>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</si>
  <si>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</si>
  <si>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</si>
  <si>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</si>
  <si>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</si>
  <si>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</si>
  <si>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</si>
  <si>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</si>
  <si>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</si>
  <si>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</si>
  <si>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</si>
  <si>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</si>
  <si>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</si>
  <si>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</si>
  <si>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</si>
  <si>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</si>
  <si>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</si>
  <si>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</si>
  <si>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</si>
  <si>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</si>
  <si>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</si>
  <si>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</si>
  <si>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</si>
  <si>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</si>
  <si>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</si>
  <si>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</si>
  <si>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</si>
  <si>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</si>
  <si>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</si>
  <si>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</si>
  <si>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</si>
  <si>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</si>
  <si>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</si>
  <si>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</si>
  <si>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</si>
  <si>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</si>
  <si>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</si>
  <si>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</si>
  <si>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</si>
  <si>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</si>
  <si>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</si>
  <si>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</si>
  <si>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</si>
  <si>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</si>
  <si>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</si>
  <si>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</si>
  <si>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</si>
  <si>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</si>
  <si>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</si>
  <si>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</si>
  <si>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</si>
  <si>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</si>
  <si>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</si>
  <si>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</si>
  <si>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</si>
  <si>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</si>
  <si>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</si>
  <si>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</si>
  <si>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</si>
  <si>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</si>
  <si>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</si>
  <si>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</si>
  <si>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</si>
  <si>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</si>
  <si>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</si>
  <si>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</si>
  <si>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</si>
  <si>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</si>
  <si>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</si>
  <si>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</si>
  <si>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</si>
  <si>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</si>
  <si>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</si>
  <si>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</si>
  <si>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</si>
  <si>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</si>
  <si>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</si>
  <si>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</si>
  <si>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</si>
  <si>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</si>
  <si>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</si>
  <si>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</si>
  <si>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</si>
  <si>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</si>
  <si>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</si>
  <si>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</si>
  <si>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</si>
  <si>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</si>
  <si>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</si>
  <si>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</si>
  <si>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</si>
  <si>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</si>
  <si>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</si>
  <si>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</si>
  <si>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</si>
  <si>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</si>
  <si>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</si>
  <si>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</si>
  <si>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</si>
  <si>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</si>
  <si>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</si>
  <si>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</si>
  <si>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</si>
  <si>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</si>
  <si>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</si>
  <si>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</si>
  <si>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</si>
  <si>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</si>
  <si>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</si>
  <si>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</si>
  <si>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</si>
  <si>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</si>
  <si>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</si>
  <si>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</si>
  <si>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</si>
  <si>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</si>
  <si>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</si>
  <si>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</si>
  <si>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</si>
  <si>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</si>
  <si>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</si>
  <si>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</si>
  <si>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</si>
  <si>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</si>
  <si>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</si>
  <si>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</si>
  <si>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</si>
  <si>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</si>
  <si>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</si>
  <si>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</si>
  <si>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</si>
  <si>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</si>
  <si>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</si>
  <si>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</si>
  <si>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</si>
  <si>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</si>
  <si>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</si>
  <si>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</si>
  <si>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</si>
  <si>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</si>
  <si>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</si>
  <si>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</si>
  <si>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</si>
  <si>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</si>
  <si>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</si>
  <si>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</si>
  <si>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</si>
  <si>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</si>
  <si>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</si>
  <si>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</si>
  <si>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</si>
  <si>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</si>
  <si>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</si>
  <si>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</si>
  <si>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</si>
  <si>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</si>
  <si>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</si>
  <si>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</si>
  <si>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</si>
  <si>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</si>
  <si>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</si>
  <si>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</si>
  <si>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</si>
  <si>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</si>
  <si>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</si>
  <si>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</si>
  <si>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</si>
  <si>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</si>
  <si>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</si>
  <si>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</si>
  <si>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</si>
  <si>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</si>
  <si>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</si>
  <si>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</si>
  <si>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</si>
  <si>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</si>
  <si>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</si>
  <si>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</si>
  <si>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</si>
  <si>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</si>
  <si>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</si>
  <si>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</si>
  <si>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</si>
  <si>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</si>
  <si>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</si>
  <si>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</si>
  <si>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</si>
  <si>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</si>
  <si>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</si>
  <si>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</si>
  <si>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</si>
  <si>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</si>
  <si>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</si>
  <si>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</si>
  <si>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</si>
  <si>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</si>
  <si>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</si>
  <si>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</si>
  <si>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</si>
  <si>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</si>
  <si>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</si>
  <si>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</si>
  <si>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</si>
  <si>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</si>
  <si>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</si>
  <si>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</si>
  <si>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</si>
  <si>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</si>
  <si>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</si>
  <si>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</si>
  <si>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</si>
  <si>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</si>
  <si>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</si>
  <si>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</si>
  <si>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</si>
  <si>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</si>
  <si>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</si>
  <si>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</si>
  <si>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</si>
  <si>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</si>
  <si>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</si>
  <si>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</si>
  <si>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</si>
  <si>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</si>
  <si>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</si>
  <si>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</si>
  <si>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</si>
  <si>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</si>
  <si>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</si>
  <si>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</si>
  <si>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</si>
  <si>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</si>
  <si>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</si>
  <si>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</si>
  <si>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</si>
  <si>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</si>
  <si>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</si>
  <si>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</si>
  <si>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</si>
  <si>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</si>
  <si>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</si>
  <si>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</si>
  <si>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</si>
  <si>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</si>
  <si>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</si>
  <si>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</si>
  <si>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</si>
  <si>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</si>
  <si>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</si>
  <si>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</si>
  <si>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</si>
  <si>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</si>
  <si>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</si>
  <si>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</si>
  <si>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</si>
  <si>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</si>
  <si>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</si>
  <si>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</si>
  <si>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</si>
  <si>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</si>
  <si>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</si>
  <si>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</si>
  <si>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</si>
  <si>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</si>
  <si>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</si>
  <si>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</si>
  <si>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</si>
  <si>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</si>
  <si>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</si>
  <si>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</si>
  <si>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</si>
  <si>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</si>
  <si>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</si>
  <si>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</si>
  <si>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</si>
  <si>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</si>
  <si>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</si>
  <si>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</si>
  <si>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</si>
  <si>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</si>
  <si>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</si>
  <si>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</si>
  <si>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</si>
  <si>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</si>
  <si>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</si>
  <si>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</si>
  <si>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</si>
  <si>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</si>
  <si>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</si>
  <si>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</si>
  <si>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</si>
  <si>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</si>
  <si>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</si>
  <si>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</si>
  <si>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</si>
  <si>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</si>
  <si>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</si>
  <si>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</si>
  <si>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</si>
  <si>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</si>
  <si>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</si>
  <si>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</si>
  <si>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</si>
  <si>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</si>
  <si>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</si>
  <si>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</si>
  <si>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</si>
  <si>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</si>
  <si>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</si>
  <si>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</si>
  <si>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</si>
  <si>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</si>
  <si>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</si>
  <si>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</si>
  <si>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</si>
  <si>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</si>
  <si>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</si>
  <si>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</si>
  <si>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</si>
  <si>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</si>
  <si>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</si>
  <si>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</si>
  <si>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</si>
  <si>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</si>
  <si>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</si>
  <si>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</si>
  <si>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</si>
  <si>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</si>
  <si>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</si>
  <si>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</si>
  <si>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</si>
  <si>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</si>
  <si>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</si>
  <si>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</si>
  <si>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</si>
  <si>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</si>
  <si>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</si>
  <si>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</si>
  <si>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</si>
  <si>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</si>
  <si>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</si>
  <si>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</si>
  <si>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</si>
  <si>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</si>
  <si>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</si>
  <si>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</si>
  <si>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</si>
  <si>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</si>
  <si>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</si>
  <si>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</si>
  <si>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</si>
  <si>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</si>
  <si>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</si>
  <si>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</si>
  <si>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</si>
  <si>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</si>
  <si>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</si>
  <si>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</si>
  <si>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</si>
  <si>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</si>
  <si>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</si>
  <si>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</si>
  <si>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</si>
  <si>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</si>
  <si>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</si>
  <si>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</si>
  <si>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</si>
  <si>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</si>
  <si>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</si>
  <si>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</si>
  <si>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</si>
  <si>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</si>
  <si>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</si>
  <si>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</si>
  <si>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</si>
  <si>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</si>
  <si>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</si>
  <si>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</si>
  <si>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</si>
  <si>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</si>
  <si>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</si>
  <si>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</si>
  <si>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</si>
  <si>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</si>
  <si>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</si>
  <si>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</si>
  <si>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</si>
  <si>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</si>
  <si>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</si>
  <si>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</si>
  <si>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</si>
  <si>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</si>
  <si>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</si>
  <si>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</si>
  <si>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</si>
  <si>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</si>
  <si>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</si>
  <si>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</si>
  <si>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</si>
  <si>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</si>
  <si>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</si>
  <si>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</si>
  <si>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</si>
  <si>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</si>
  <si>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</si>
  <si>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</si>
  <si>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</si>
  <si>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</si>
  <si>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</si>
  <si>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</si>
  <si>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</si>
  <si>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</si>
  <si>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</si>
  <si>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</si>
  <si>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</si>
  <si>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</si>
  <si>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</si>
  <si>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</si>
  <si>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</si>
  <si>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</si>
  <si>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</si>
  <si>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</si>
  <si>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</si>
  <si>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</si>
  <si>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</si>
  <si>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</si>
  <si>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</si>
  <si>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</si>
  <si>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</si>
  <si>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</si>
  <si>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</si>
  <si>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</si>
  <si>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</si>
  <si>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</si>
  <si>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</si>
  <si>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</si>
  <si>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</si>
  <si>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</si>
  <si>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</si>
  <si>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</si>
  <si>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</si>
  <si>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</si>
  <si>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</si>
  <si>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</si>
  <si>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</si>
  <si>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</si>
  <si>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</si>
  <si>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</si>
  <si>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</si>
  <si>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</si>
  <si>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</si>
  <si>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</si>
  <si>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</si>
  <si>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</si>
  <si>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</si>
  <si>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</si>
  <si>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</si>
  <si>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</si>
  <si>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</si>
  <si>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</si>
  <si>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</si>
  <si>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</si>
  <si>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</si>
  <si>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</si>
  <si>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</si>
  <si>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</si>
  <si>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</si>
  <si>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</si>
  <si>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</si>
  <si>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</si>
  <si>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</si>
  <si>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</si>
  <si>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</si>
  <si>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</si>
  <si>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</si>
  <si>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</si>
  <si>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</si>
  <si>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</si>
  <si>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</si>
  <si>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</si>
  <si>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</si>
  <si>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</si>
  <si>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</si>
  <si>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</si>
  <si>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</si>
  <si>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</si>
  <si>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</si>
  <si>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</si>
  <si>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</si>
  <si>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</si>
  <si>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</si>
  <si>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</si>
  <si>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</si>
  <si>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</si>
  <si>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</si>
  <si>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</si>
  <si>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</si>
  <si>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</si>
  <si>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</si>
  <si>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</si>
  <si>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</si>
  <si>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</si>
  <si>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</si>
  <si>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</si>
  <si>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</si>
  <si>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</si>
  <si>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</si>
  <si>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</si>
  <si>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</si>
  <si>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</si>
  <si>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</si>
  <si>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</si>
  <si>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</si>
  <si>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</si>
  <si>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</si>
  <si>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</si>
  <si>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</si>
  <si>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</si>
  <si>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</si>
  <si>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</si>
  <si>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</si>
  <si>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</si>
  <si>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</si>
  <si>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</si>
  <si>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</si>
  <si>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</si>
  <si>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</si>
  <si>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</si>
  <si>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</si>
  <si>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</si>
  <si>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</si>
  <si>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</si>
  <si>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</si>
  <si>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</si>
  <si>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</si>
  <si>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</si>
  <si>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</si>
  <si>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</si>
  <si>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</si>
  <si>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</si>
  <si>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</si>
  <si>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</si>
  <si>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</si>
  <si>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</si>
  <si>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</si>
  <si>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</si>
  <si>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</si>
  <si>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</si>
  <si>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</si>
  <si>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</si>
  <si>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</si>
  <si>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</si>
  <si>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</si>
  <si>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</si>
  <si>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</si>
  <si>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</si>
  <si>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</si>
  <si>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</si>
  <si>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</si>
  <si>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</si>
  <si>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</si>
  <si>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</si>
  <si>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</si>
  <si>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</si>
  <si>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</si>
  <si>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</si>
  <si>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</si>
  <si>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</si>
  <si>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</si>
  <si>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</si>
  <si>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</si>
  <si>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</si>
  <si>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</si>
  <si>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</si>
  <si>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</si>
  <si>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</si>
  <si>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</si>
  <si>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</si>
  <si>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</si>
  <si>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</si>
  <si>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</si>
  <si>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</si>
  <si>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</si>
  <si>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</si>
  <si>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</si>
  <si>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</si>
  <si>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</si>
  <si>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</si>
  <si>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</si>
  <si>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</si>
  <si>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</si>
  <si>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</si>
  <si>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</si>
  <si>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</si>
  <si>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</si>
  <si>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</si>
  <si>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</si>
  <si>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</si>
  <si>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</si>
  <si>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</si>
  <si>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</si>
  <si>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</si>
  <si>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</si>
  <si>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</si>
  <si>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</si>
  <si>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</si>
  <si>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</si>
  <si>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</si>
  <si>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</si>
  <si>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</si>
  <si>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</si>
  <si>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</si>
  <si>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</si>
  <si>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</si>
  <si>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</si>
  <si>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</si>
  <si>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</si>
  <si>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</si>
  <si>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</si>
  <si>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</si>
  <si>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</si>
  <si>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</si>
  <si>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</si>
  <si>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</si>
  <si>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</si>
  <si>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</si>
  <si>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</si>
  <si>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</si>
  <si>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</si>
  <si>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</si>
  <si>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</si>
  <si>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</si>
  <si>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</si>
  <si>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</si>
  <si>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</si>
  <si>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</si>
  <si>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</si>
  <si>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</si>
  <si>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</si>
  <si>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</si>
  <si>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</si>
  <si>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</si>
  <si>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</si>
  <si>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</si>
  <si>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</si>
  <si>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</si>
  <si>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</si>
  <si>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</si>
  <si>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</si>
  <si>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</si>
  <si>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</si>
  <si>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</si>
  <si>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</si>
  <si>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</si>
  <si>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</si>
  <si>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</si>
  <si>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</si>
  <si>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</si>
  <si>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</si>
  <si>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</si>
  <si>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</si>
  <si>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</si>
  <si>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</si>
  <si>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</si>
  <si>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</si>
  <si>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</si>
  <si>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</si>
  <si>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</si>
  <si>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</si>
  <si>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</si>
  <si>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</si>
  <si>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</si>
  <si>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</si>
  <si>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</si>
  <si>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</si>
  <si>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</si>
  <si>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</si>
  <si>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</si>
  <si>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</si>
  <si>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</si>
  <si>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</si>
  <si>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</si>
  <si>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</si>
  <si>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</si>
  <si>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</si>
  <si>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</si>
  <si>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</si>
  <si>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</si>
  <si>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</si>
  <si>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</si>
  <si>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</si>
  <si>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</si>
  <si>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</si>
  <si>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</si>
  <si>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</si>
  <si>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</si>
  <si>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</si>
  <si>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</si>
  <si>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</si>
  <si>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</si>
  <si>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</si>
  <si>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</si>
  <si>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</si>
  <si>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</si>
  <si>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</si>
  <si>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</si>
  <si>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</si>
  <si>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</si>
  <si>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</si>
  <si>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</si>
  <si>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</si>
  <si>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</si>
  <si>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</si>
  <si>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</si>
  <si>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</si>
  <si>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</si>
  <si>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</si>
  <si>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</si>
  <si>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</si>
  <si>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</si>
  <si>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</si>
  <si>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</si>
  <si>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</si>
  <si>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</si>
  <si>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</si>
  <si>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</si>
  <si>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</si>
  <si>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</si>
  <si>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</si>
  <si>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</si>
  <si>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</si>
  <si>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</si>
  <si>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</si>
  <si>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</si>
  <si>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</si>
  <si>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</si>
  <si>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</si>
  <si>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</si>
  <si>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</si>
  <si>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</si>
  <si>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</si>
  <si>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</si>
  <si>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</si>
  <si>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</si>
  <si>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</si>
  <si>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</si>
  <si>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</si>
  <si>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</si>
  <si>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</si>
  <si>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</si>
  <si>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</si>
  <si>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</si>
  <si>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</si>
  <si>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</si>
  <si>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</si>
  <si>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</si>
  <si>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</si>
  <si>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</si>
  <si>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</si>
  <si>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</si>
  <si>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</si>
  <si>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</si>
  <si>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</si>
  <si>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</si>
  <si>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</si>
  <si>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</si>
  <si>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</si>
  <si>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</si>
  <si>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</si>
  <si>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</si>
  <si>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</si>
  <si>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</si>
  <si>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</si>
  <si>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</si>
  <si>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</si>
  <si>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</si>
  <si>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</si>
  <si>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</si>
  <si>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</si>
  <si>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</si>
  <si>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</si>
  <si>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</si>
  <si>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</si>
  <si>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</si>
  <si>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</si>
  <si>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</si>
  <si>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</si>
  <si>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</si>
  <si>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</si>
  <si>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</si>
  <si>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</si>
  <si>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</si>
  <si>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</si>
  <si>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</si>
  <si>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</si>
  <si>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</si>
  <si>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</si>
  <si>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</si>
  <si>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</si>
  <si>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</si>
  <si>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</si>
  <si>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</si>
  <si>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</si>
  <si>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</si>
  <si>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</si>
  <si>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</si>
  <si>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</si>
  <si>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</si>
  <si>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</si>
  <si>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</si>
  <si>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</si>
  <si>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</si>
  <si>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</si>
  <si>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</si>
  <si>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</si>
  <si>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</si>
  <si>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</si>
  <si>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</si>
  <si>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</si>
  <si>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</si>
  <si>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</si>
  <si>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</si>
  <si>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</si>
  <si>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</si>
  <si>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</si>
  <si>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</si>
  <si>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</si>
  <si>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</si>
  <si>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</si>
  <si>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</si>
  <si>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</si>
  <si>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</si>
  <si>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</si>
  <si>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</si>
  <si>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</si>
  <si>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</si>
  <si>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</si>
  <si>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</si>
  <si>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</si>
  <si>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</si>
  <si>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</si>
  <si>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</si>
  <si>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</si>
  <si>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</si>
  <si>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</si>
  <si>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</si>
  <si>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</si>
  <si>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</si>
  <si>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</si>
  <si>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</si>
  <si>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</si>
  <si>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</si>
  <si>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</si>
  <si>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</si>
  <si>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</si>
  <si>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</si>
  <si>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</si>
  <si>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</si>
  <si>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</si>
  <si>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</si>
  <si>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</si>
  <si>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</si>
  <si>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</si>
  <si>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</si>
  <si>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</si>
  <si>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</si>
  <si>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</si>
  <si>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</si>
  <si>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</si>
  <si>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</si>
  <si>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</si>
  <si>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</si>
  <si>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</si>
  <si>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</si>
  <si>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</si>
  <si>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</si>
  <si>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</si>
  <si>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</si>
  <si>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</si>
  <si>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</si>
  <si>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</si>
  <si>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</si>
  <si>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</si>
  <si>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</si>
  <si>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</si>
  <si>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</si>
  <si>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</si>
  <si>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</si>
  <si>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</si>
  <si>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</si>
  <si>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</si>
  <si>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</si>
  <si>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</si>
  <si>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</si>
  <si>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</si>
  <si>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</si>
  <si>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</si>
  <si>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</si>
  <si>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</si>
  <si>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</si>
  <si>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</si>
  <si>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</si>
  <si>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</si>
  <si>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</si>
  <si>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</si>
  <si>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</si>
  <si>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</si>
  <si>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</si>
  <si>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</si>
  <si>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</si>
  <si>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</si>
  <si>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</si>
  <si>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</si>
  <si>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</si>
  <si>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</si>
  <si>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</si>
  <si>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</si>
  <si>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</si>
  <si>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</si>
  <si>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</si>
  <si>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</si>
  <si>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</si>
  <si>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</si>
  <si>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</si>
  <si>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</si>
  <si>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</si>
  <si>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</si>
  <si>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</si>
  <si>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</si>
  <si>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</si>
  <si>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</si>
  <si>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</si>
  <si>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</si>
  <si>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</si>
  <si>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</si>
  <si>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</si>
  <si>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</si>
  <si>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</si>
  <si>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</si>
  <si>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</si>
  <si>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</si>
  <si>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</si>
  <si>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</si>
  <si>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</si>
  <si>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</si>
  <si>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</si>
  <si>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</si>
  <si>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</si>
  <si>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</si>
  <si>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</si>
  <si>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</si>
  <si>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</si>
  <si>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</si>
  <si>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</si>
  <si>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</si>
  <si>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</si>
  <si>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</si>
  <si>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</si>
  <si>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</si>
  <si>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</si>
  <si>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</si>
  <si>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</si>
  <si>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</si>
  <si>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</si>
  <si>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</si>
  <si>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</si>
  <si>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</si>
  <si>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</si>
  <si>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</si>
  <si>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</si>
  <si>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</si>
  <si>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</si>
  <si>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</si>
  <si>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</si>
  <si>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</si>
  <si>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</si>
  <si>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</si>
  <si>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</si>
  <si>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</si>
  <si>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</si>
  <si>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</si>
  <si>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</si>
  <si>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</si>
  <si>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</si>
  <si>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</si>
  <si>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</si>
  <si>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</si>
  <si>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</si>
  <si>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</si>
  <si>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</si>
  <si>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</si>
  <si>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</si>
  <si>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</si>
  <si>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</si>
  <si>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</si>
  <si>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</si>
  <si>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</si>
  <si>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</si>
  <si>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</si>
  <si>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</si>
  <si>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</si>
  <si>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</si>
  <si>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</si>
  <si>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</si>
  <si>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</si>
  <si>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</si>
  <si>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</si>
  <si>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</si>
  <si>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</si>
  <si>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</si>
  <si>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</si>
  <si>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</si>
  <si>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</si>
  <si>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</si>
  <si>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</si>
  <si>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</si>
  <si>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</si>
  <si>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</si>
  <si>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</si>
  <si>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</si>
  <si>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</si>
  <si>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</si>
  <si>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</si>
  <si>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</si>
  <si>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</si>
  <si>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</si>
  <si>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</si>
  <si>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</si>
  <si>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</si>
  <si>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</si>
  <si>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</si>
  <si>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</si>
  <si>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</si>
  <si>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</si>
  <si>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</si>
  <si>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</si>
  <si>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</si>
  <si>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</si>
  <si>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</si>
  <si>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</si>
  <si>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</si>
  <si>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</si>
  <si>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</si>
  <si>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</si>
  <si>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</si>
  <si>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</si>
  <si>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</si>
  <si>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</si>
  <si>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</si>
  <si>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</si>
  <si>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</si>
  <si>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</si>
  <si>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</si>
  <si>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</si>
  <si>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</si>
  <si>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</si>
  <si>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</si>
  <si>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</si>
  <si>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</si>
  <si>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</si>
  <si>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</si>
  <si>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</si>
  <si>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</si>
  <si>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</si>
  <si>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</si>
  <si>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</si>
  <si>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</si>
  <si>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</si>
  <si>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</si>
  <si>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</si>
  <si>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</si>
  <si>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</si>
  <si>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</si>
  <si>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</si>
  <si>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</si>
  <si>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</si>
  <si>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</si>
  <si>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</si>
  <si>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</si>
  <si>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</si>
  <si>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</si>
  <si>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</si>
  <si>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</si>
  <si>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</si>
  <si>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</si>
  <si>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</si>
  <si>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</si>
  <si>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</si>
  <si>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</si>
  <si>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</si>
  <si>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</si>
  <si>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</si>
  <si>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</si>
  <si>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</si>
  <si>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</si>
  <si>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</si>
  <si>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</si>
  <si>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</si>
  <si>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</si>
  <si>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</si>
  <si>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</si>
  <si>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</si>
  <si>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</si>
  <si>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</si>
  <si>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</si>
  <si>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</si>
  <si>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</si>
  <si>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</si>
  <si>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</si>
  <si>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</si>
  <si>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</si>
  <si>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</si>
  <si>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</si>
  <si>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</si>
  <si>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</si>
  <si>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</si>
  <si>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</si>
  <si>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</si>
  <si>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</si>
  <si>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</si>
  <si>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</si>
  <si>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</si>
  <si>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</si>
  <si>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</si>
  <si>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</si>
  <si>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</si>
  <si>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</si>
  <si>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</si>
  <si>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</si>
  <si>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</si>
  <si>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</si>
  <si>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</si>
  <si>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</si>
  <si>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</si>
  <si>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</si>
  <si>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</si>
  <si>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</si>
  <si>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</si>
  <si>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</si>
  <si>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</si>
  <si>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</si>
  <si>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</si>
  <si>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</si>
  <si>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</si>
  <si>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</si>
  <si>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</si>
  <si>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</si>
  <si>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</si>
  <si>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</si>
  <si>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</si>
  <si>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</si>
  <si>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</si>
  <si>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</si>
  <si>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</si>
  <si>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</si>
  <si>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</si>
  <si>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</si>
  <si>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</si>
  <si>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</si>
  <si>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</si>
  <si>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</si>
  <si>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</si>
  <si>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</si>
  <si>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</si>
  <si>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</si>
  <si>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</si>
  <si>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</si>
  <si>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</si>
  <si>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</si>
  <si>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</si>
  <si>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</si>
  <si>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</si>
  <si>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</si>
  <si>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</si>
  <si>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</si>
  <si>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</si>
  <si>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</si>
  <si>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</si>
  <si>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</si>
  <si>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</si>
  <si>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</si>
  <si>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</si>
  <si>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</si>
  <si>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</si>
  <si>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</si>
  <si>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</si>
  <si>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</si>
  <si>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</si>
  <si>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</si>
  <si>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</si>
  <si>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</si>
  <si>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</si>
  <si>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</si>
  <si>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</si>
  <si>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</si>
  <si>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</si>
  <si>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</si>
  <si>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</si>
  <si>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</si>
  <si>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</si>
  <si>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</si>
  <si>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</si>
  <si>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</si>
  <si>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</si>
  <si>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</si>
  <si>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</si>
  <si>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</si>
  <si>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</si>
  <si>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</si>
  <si>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</si>
  <si>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</si>
  <si>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</si>
  <si>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</si>
  <si>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</si>
  <si>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</si>
  <si>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</si>
  <si>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</si>
  <si>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</si>
  <si>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</si>
  <si>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</si>
  <si>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</si>
  <si>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</si>
  <si>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</si>
  <si>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</si>
  <si>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</si>
  <si>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</si>
  <si>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</si>
  <si>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</si>
  <si>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</si>
  <si>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</si>
  <si>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</si>
  <si>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</si>
  <si>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</si>
  <si>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</si>
  <si>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</si>
  <si>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</si>
  <si>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</si>
  <si>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</si>
  <si>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</si>
  <si>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</si>
  <si>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</si>
  <si>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</si>
  <si>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</si>
  <si>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</si>
  <si>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</si>
  <si>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</si>
  <si>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</si>
  <si>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</si>
  <si>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</si>
  <si>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</si>
  <si>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</si>
  <si>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</si>
  <si>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</si>
  <si>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</si>
  <si>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</si>
  <si>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</si>
  <si>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</si>
  <si>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</si>
  <si>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</si>
  <si>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</si>
  <si>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</si>
  <si>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</si>
  <si>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</si>
  <si>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</si>
  <si>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</si>
  <si>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</si>
  <si>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</si>
  <si>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</si>
  <si>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</si>
  <si>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</si>
  <si>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</si>
  <si>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</si>
  <si>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</si>
  <si>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</si>
  <si>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</si>
  <si>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</si>
  <si>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</si>
  <si>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</si>
  <si>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</si>
  <si>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</si>
  <si>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</si>
  <si>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</si>
  <si>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</si>
  <si>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</si>
  <si>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</si>
  <si>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</si>
  <si>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</si>
  <si>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</si>
  <si>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</si>
  <si>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</si>
  <si>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</si>
  <si>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</si>
  <si>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</si>
  <si>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</si>
  <si>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</si>
  <si>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</si>
  <si>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</si>
  <si>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</si>
  <si>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</si>
  <si>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</si>
  <si>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</si>
  <si>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</si>
  <si>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</si>
  <si>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</si>
  <si>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</si>
  <si>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</si>
  <si>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</si>
  <si>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</si>
  <si>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</si>
  <si>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</si>
  <si>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</si>
  <si>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</si>
  <si>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</si>
  <si>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</si>
  <si>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</si>
  <si>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</si>
  <si>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</si>
  <si>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</si>
  <si>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</si>
  <si>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</si>
  <si>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</si>
  <si>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</si>
  <si>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</si>
  <si>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</si>
  <si>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</si>
  <si>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</si>
  <si>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</si>
  <si>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</si>
  <si>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</si>
  <si>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</si>
  <si>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</si>
  <si>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</si>
  <si>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</si>
  <si>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</si>
  <si>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</si>
  <si>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</si>
  <si>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</si>
  <si>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</si>
  <si>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</si>
  <si>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</si>
  <si>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</si>
  <si>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</si>
  <si>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</si>
  <si>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</si>
  <si>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</si>
  <si>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</si>
  <si>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</si>
  <si>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</si>
  <si>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</si>
  <si>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</si>
  <si>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</si>
  <si>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</si>
  <si>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</si>
  <si>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</si>
  <si>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</si>
  <si>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</si>
  <si>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</si>
  <si>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</si>
  <si>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</si>
  <si>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</si>
  <si>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</si>
  <si>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</si>
  <si>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</si>
  <si>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</si>
  <si>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</si>
  <si>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</si>
  <si>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</si>
  <si>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</si>
  <si>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</si>
  <si>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</si>
  <si>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</si>
  <si>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</si>
  <si>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</si>
  <si>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</si>
  <si>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</si>
  <si>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</si>
  <si>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</si>
  <si>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</si>
  <si>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</si>
  <si>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</si>
  <si>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</si>
  <si>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</si>
  <si>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</si>
  <si>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</si>
  <si>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</si>
  <si>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</si>
  <si>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</si>
  <si>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</si>
  <si>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</si>
  <si>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</si>
  <si>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</si>
  <si>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</si>
  <si>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</si>
  <si>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</si>
  <si>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</si>
  <si>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</si>
  <si>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</si>
  <si>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</si>
  <si>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</si>
  <si>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</si>
  <si>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</si>
  <si>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</si>
  <si>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</si>
  <si>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</si>
  <si>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</si>
  <si>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</si>
  <si>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</si>
  <si>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</si>
  <si>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</si>
  <si>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</si>
  <si>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</si>
  <si>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</si>
  <si>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</si>
  <si>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</si>
  <si>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</si>
  <si>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</si>
  <si>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</si>
  <si>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</si>
  <si>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</si>
  <si>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</si>
  <si>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</si>
  <si>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</si>
  <si>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</si>
  <si>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</si>
  <si>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</si>
  <si>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</si>
  <si>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</si>
  <si>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</si>
  <si>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</si>
  <si>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</si>
  <si>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</si>
  <si>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</si>
  <si>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</si>
  <si>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</si>
  <si>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</si>
  <si>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</si>
  <si>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</si>
  <si>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</si>
  <si>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</si>
  <si>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</si>
  <si>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</si>
  <si>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</si>
  <si>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</si>
  <si>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</si>
  <si>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</si>
  <si>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</si>
  <si>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</si>
  <si>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</si>
  <si>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</si>
  <si>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</si>
  <si>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</si>
  <si>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</si>
  <si>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</si>
  <si>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</si>
  <si>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</si>
  <si>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</si>
  <si>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</si>
  <si>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</si>
  <si>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</si>
  <si>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</si>
  <si>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</si>
  <si>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</si>
  <si>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</si>
  <si>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</si>
  <si>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</si>
  <si>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</si>
  <si>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</si>
  <si>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</si>
  <si>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</si>
  <si>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</si>
  <si>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</si>
  <si>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</si>
  <si>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</si>
  <si>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</si>
  <si>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</si>
  <si>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</si>
  <si>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</si>
  <si>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</si>
  <si>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</si>
  <si>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</si>
  <si>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</si>
  <si>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</si>
  <si>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</si>
  <si>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</si>
  <si>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</si>
  <si>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</si>
  <si>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</si>
  <si>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</si>
  <si>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</si>
  <si>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</si>
  <si>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</si>
  <si>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</si>
  <si>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</si>
  <si>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</si>
  <si>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</si>
  <si>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</si>
  <si>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</si>
  <si>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</si>
  <si>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</si>
  <si>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</si>
  <si>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</si>
  <si>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</si>
  <si>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</si>
  <si>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</si>
  <si>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</si>
  <si>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</si>
  <si>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</si>
  <si>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</si>
  <si>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</si>
  <si>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</si>
  <si>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</si>
  <si>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</si>
  <si>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</si>
  <si>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</si>
  <si>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</si>
  <si>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</si>
  <si>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</si>
  <si>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</si>
  <si>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</si>
  <si>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</si>
  <si>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</si>
  <si>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</si>
  <si>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</si>
  <si>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</si>
  <si>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</si>
  <si>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</si>
  <si>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</si>
  <si>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</si>
  <si>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</si>
  <si>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</si>
  <si>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</si>
  <si>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</si>
  <si>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</si>
  <si>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</si>
  <si>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</si>
  <si>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</si>
  <si>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</si>
  <si>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</si>
  <si>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</si>
  <si>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</si>
  <si>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</si>
  <si>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</si>
  <si>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</si>
  <si>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</si>
  <si>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</si>
  <si>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</si>
  <si>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</si>
  <si>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</si>
  <si>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</si>
  <si>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</si>
  <si>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</si>
  <si>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</si>
  <si>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</si>
  <si>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</si>
  <si>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</si>
  <si>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</si>
  <si>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</si>
  <si>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</si>
  <si>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</si>
  <si>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</si>
  <si>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</si>
  <si>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</si>
  <si>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</si>
  <si>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</si>
  <si>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</si>
  <si>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</si>
  <si>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</si>
  <si>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</si>
  <si>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</si>
  <si>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</si>
  <si>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</si>
  <si>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</si>
  <si>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</si>
  <si>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</si>
  <si>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</si>
  <si>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</si>
  <si>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</si>
  <si>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</si>
  <si>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</si>
  <si>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</si>
  <si>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</si>
  <si>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</si>
  <si>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</si>
  <si>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</si>
  <si>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</si>
  <si>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</si>
  <si>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</si>
  <si>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</si>
  <si>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</si>
  <si>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</si>
  <si>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</si>
  <si>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</si>
  <si>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</si>
  <si>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</si>
  <si>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</si>
  <si>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</si>
  <si>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</si>
  <si>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</si>
  <si>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</si>
  <si>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</si>
  <si>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</si>
  <si>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</si>
  <si>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</si>
  <si>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</si>
  <si>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</si>
  <si>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</si>
  <si>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</si>
  <si>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</si>
  <si>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</si>
  <si>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</si>
  <si>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</si>
  <si>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</si>
  <si>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</si>
  <si>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</si>
  <si>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</si>
  <si>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</si>
  <si>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</si>
  <si>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</si>
  <si>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</si>
  <si>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</si>
  <si>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</si>
  <si>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</si>
  <si>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</si>
  <si>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</si>
  <si>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</si>
  <si>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</si>
  <si>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</si>
  <si>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</si>
  <si>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</si>
  <si>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</si>
  <si>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</si>
  <si>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</si>
  <si>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</si>
  <si>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</si>
  <si>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</si>
  <si>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</si>
  <si>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</si>
  <si>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</si>
  <si>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</si>
  <si>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</si>
  <si>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</si>
  <si>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</si>
  <si>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</si>
  <si>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</si>
  <si>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</si>
  <si>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</si>
  <si>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</si>
  <si>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</si>
  <si>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</si>
  <si>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</si>
  <si>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</si>
  <si>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</si>
  <si>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</si>
  <si>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</si>
  <si>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</si>
  <si>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</si>
  <si>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</si>
  <si>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</si>
  <si>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</si>
  <si>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</si>
  <si>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</si>
  <si>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</si>
  <si>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</si>
  <si>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</si>
  <si>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</si>
  <si>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</si>
  <si>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</si>
  <si>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</si>
  <si>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</si>
  <si>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</si>
  <si>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</si>
  <si>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</si>
  <si>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</si>
  <si>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</si>
  <si>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</si>
  <si>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</si>
  <si>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</si>
  <si>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</si>
  <si>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</si>
  <si>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</si>
  <si>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</si>
  <si>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</si>
  <si>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</si>
  <si>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</si>
  <si>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</si>
  <si>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</si>
  <si>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</si>
  <si>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</si>
  <si>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</si>
  <si>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</si>
  <si>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</si>
  <si>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</si>
  <si>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</si>
  <si>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</si>
  <si>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</si>
  <si>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</si>
  <si>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</si>
  <si>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</si>
  <si>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</si>
  <si>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</si>
  <si>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</si>
  <si>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</si>
  <si>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</si>
  <si>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</si>
  <si>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</si>
  <si>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</si>
  <si>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</si>
  <si>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</si>
  <si>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</si>
  <si>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</si>
  <si>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</si>
  <si>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</si>
  <si>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</si>
  <si>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</si>
  <si>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</si>
  <si>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</si>
  <si>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</si>
  <si>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</si>
  <si>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</si>
  <si>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</si>
  <si>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</si>
  <si>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</si>
  <si>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</si>
  <si>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</si>
  <si>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</si>
  <si>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</si>
  <si>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</si>
  <si>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</si>
  <si>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</si>
  <si>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</si>
  <si>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</si>
  <si>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</si>
  <si>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</si>
  <si>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</si>
  <si>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</si>
  <si>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</si>
  <si>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</si>
  <si>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</si>
  <si>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</si>
  <si>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</si>
  <si>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</si>
  <si>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</si>
  <si>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</si>
  <si>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</si>
  <si>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</si>
  <si>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</si>
  <si>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</si>
  <si>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</si>
  <si>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</si>
  <si>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</si>
  <si>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</si>
  <si>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</si>
  <si>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</si>
  <si>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</si>
  <si>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</si>
  <si>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</si>
  <si>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</si>
  <si>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</si>
  <si>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</si>
  <si>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</si>
  <si>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</si>
  <si>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</si>
  <si>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</si>
  <si>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</si>
  <si>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</si>
  <si>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</si>
  <si>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</si>
  <si>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</si>
  <si>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</si>
  <si>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</si>
  <si>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</si>
  <si>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</si>
  <si>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</si>
  <si>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</si>
  <si>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</si>
  <si>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</si>
  <si>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</si>
  <si>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</si>
  <si>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</si>
  <si>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</si>
  <si>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</si>
  <si>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</si>
  <si>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</si>
  <si>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</si>
  <si>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</si>
  <si>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</si>
  <si>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</si>
  <si>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</si>
  <si>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</si>
  <si>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</si>
  <si>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</si>
  <si>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</si>
  <si>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</si>
  <si>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</si>
  <si>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</si>
  <si>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</si>
  <si>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</si>
  <si>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</si>
  <si>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</si>
  <si>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</si>
  <si>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</si>
  <si>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</si>
  <si>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</si>
  <si>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</si>
  <si>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</si>
  <si>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</si>
  <si>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</si>
  <si>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</si>
  <si>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</si>
  <si>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</si>
  <si>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</si>
  <si>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</si>
  <si>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</si>
  <si>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</si>
  <si>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</si>
  <si>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</si>
  <si>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</si>
  <si>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</si>
  <si>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</si>
  <si>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</si>
  <si>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</si>
  <si>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</si>
  <si>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</si>
  <si>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</si>
  <si>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</si>
  <si>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</si>
  <si>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</si>
  <si>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</si>
  <si>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</si>
  <si>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</si>
  <si>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</si>
  <si>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</si>
  <si>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</si>
  <si>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</si>
  <si>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</si>
  <si>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</si>
  <si>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</si>
  <si>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</si>
  <si>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</si>
  <si>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</si>
  <si>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</si>
  <si>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</si>
  <si>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</si>
  <si>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</si>
  <si>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</si>
  <si>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</si>
  <si>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</si>
  <si>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</si>
  <si>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</si>
  <si>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</si>
  <si>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</si>
  <si>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</si>
  <si>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</si>
  <si>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</si>
  <si>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</si>
  <si>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</si>
  <si>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</si>
  <si>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</si>
  <si>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</si>
  <si>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</si>
  <si>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</si>
  <si>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</si>
  <si>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</si>
  <si>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</si>
  <si>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</si>
  <si>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</si>
  <si>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</si>
  <si>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</si>
  <si>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</si>
  <si>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</si>
  <si>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</si>
  <si>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</si>
  <si>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</si>
  <si>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</si>
  <si>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</si>
  <si>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</si>
  <si>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</si>
  <si>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</si>
  <si>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</si>
  <si>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</si>
  <si>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</si>
  <si>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</si>
  <si>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</si>
  <si>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</si>
  <si>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</si>
  <si>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</si>
  <si>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</si>
  <si>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</si>
  <si>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</si>
  <si>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</si>
  <si>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</si>
  <si>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</si>
  <si>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</si>
  <si>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</si>
  <si>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</si>
  <si>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</si>
  <si>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</si>
  <si>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</si>
  <si>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</si>
  <si>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</si>
  <si>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</si>
  <si>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</si>
  <si>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</si>
  <si>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</si>
  <si>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</si>
  <si>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</si>
  <si>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</si>
  <si>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</si>
  <si>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</si>
  <si>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</si>
  <si>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</si>
  <si>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</si>
  <si>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</si>
  <si>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</si>
  <si>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</si>
  <si>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</si>
  <si>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</si>
  <si>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</si>
  <si>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</si>
  <si>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</si>
  <si>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</si>
  <si>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</si>
  <si>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</si>
  <si>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</si>
  <si>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</si>
  <si>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</si>
  <si>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</si>
  <si>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</si>
  <si>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</si>
  <si>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</si>
  <si>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</si>
  <si>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</si>
  <si>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</si>
  <si>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</si>
  <si>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</si>
  <si>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</si>
  <si>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</si>
  <si>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</si>
  <si>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</si>
  <si>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</si>
  <si>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</si>
  <si>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</si>
  <si>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</si>
  <si>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</si>
  <si>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</si>
  <si>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</si>
  <si>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</si>
  <si>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</si>
  <si>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</si>
  <si>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</si>
  <si>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</si>
  <si>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</si>
  <si>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</si>
  <si>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</si>
  <si>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</si>
  <si>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</si>
  <si>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</si>
  <si>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</si>
  <si>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</si>
  <si>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</si>
  <si>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</si>
  <si>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</si>
  <si>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</si>
  <si>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</si>
  <si>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</si>
  <si>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</si>
  <si>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</si>
  <si>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</si>
  <si>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</si>
  <si>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</si>
  <si>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</si>
  <si>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</si>
  <si>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</si>
  <si>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</si>
  <si>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</si>
  <si>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</si>
  <si>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</si>
  <si>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</si>
  <si>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</si>
  <si>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</si>
  <si>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</si>
  <si>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</si>
  <si>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</si>
  <si>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</si>
  <si>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</si>
  <si>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</si>
  <si>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</si>
  <si>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</si>
  <si>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</si>
  <si>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</si>
  <si>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</si>
  <si>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</si>
  <si>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</si>
  <si>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</si>
  <si>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</si>
  <si>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</si>
  <si>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</si>
  <si>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</si>
  <si>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</si>
  <si>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</si>
  <si>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</si>
  <si>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</si>
  <si>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</si>
  <si>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</si>
  <si>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</si>
  <si>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</si>
  <si>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</si>
  <si>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</si>
  <si>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</si>
  <si>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</si>
  <si>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</si>
  <si>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</si>
  <si>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</si>
  <si>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</si>
  <si>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</si>
  <si>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</si>
  <si>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</si>
  <si>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</si>
  <si>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</si>
  <si>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</si>
  <si>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</si>
  <si>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</si>
  <si>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</si>
  <si>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</si>
  <si>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</si>
  <si>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</si>
  <si>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</si>
  <si>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</si>
  <si>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</si>
  <si>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</si>
  <si>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</si>
  <si>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</si>
  <si>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</si>
  <si>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</si>
  <si>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</si>
  <si>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</si>
  <si>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</si>
  <si>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</si>
  <si>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</si>
  <si>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</si>
  <si>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</si>
  <si>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</si>
  <si>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</si>
  <si>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</si>
  <si>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</si>
  <si>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</si>
  <si>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</si>
  <si>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</si>
  <si>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</si>
  <si>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</si>
  <si>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</si>
  <si>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</si>
  <si>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</si>
  <si>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</si>
  <si>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</si>
  <si>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</si>
  <si>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</si>
  <si>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</si>
  <si>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</si>
  <si>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</si>
  <si>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</si>
  <si>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</si>
  <si>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</si>
  <si>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</si>
  <si>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</si>
  <si>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</si>
  <si>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</si>
  <si>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</si>
  <si>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</si>
  <si>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</si>
  <si>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</si>
  <si>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</si>
  <si>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</si>
  <si>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</si>
  <si>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</si>
  <si>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</si>
  <si>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</si>
  <si>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</si>
  <si>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</si>
  <si>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</si>
  <si>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</si>
  <si>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</si>
  <si>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</si>
  <si>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</si>
  <si>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</si>
  <si>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</si>
  <si>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</si>
  <si>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</si>
  <si>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</si>
  <si>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</si>
  <si>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</si>
  <si>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</si>
  <si>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</si>
  <si>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</si>
  <si>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</si>
  <si>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</si>
  <si>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</si>
  <si>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</si>
  <si>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</si>
  <si>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</si>
  <si>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</si>
  <si>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</si>
  <si>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</si>
  <si>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</si>
  <si>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</si>
  <si>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</si>
  <si>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</si>
  <si>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</si>
  <si>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</si>
  <si>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</si>
  <si>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</si>
  <si>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</si>
  <si>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</si>
  <si>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</si>
  <si>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</si>
  <si>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</si>
  <si>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</si>
  <si>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</si>
  <si>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</si>
  <si>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</si>
  <si>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</si>
  <si>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</si>
  <si>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</si>
  <si>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</si>
  <si>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</si>
  <si>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</si>
  <si>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</si>
  <si>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</si>
  <si>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</si>
  <si>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</si>
  <si>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</si>
  <si>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</si>
  <si>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</si>
  <si>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</si>
  <si>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</si>
  <si>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</si>
  <si>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</si>
  <si>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</si>
  <si>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</si>
  <si>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</si>
  <si>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</si>
  <si>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</si>
  <si>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</si>
  <si>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</si>
  <si>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</si>
  <si>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</si>
  <si>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</si>
  <si>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</si>
  <si>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</si>
  <si>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</si>
  <si>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</si>
  <si>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</si>
  <si>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</si>
  <si>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</si>
  <si>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</si>
  <si>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</si>
  <si>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</si>
  <si>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</si>
  <si>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</si>
  <si>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</si>
  <si>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</si>
  <si>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</si>
  <si>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</si>
  <si>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</si>
  <si>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</si>
  <si>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</si>
  <si>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</si>
  <si>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</si>
  <si>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</si>
  <si>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</si>
  <si>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</si>
  <si>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</si>
  <si>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</si>
  <si>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</si>
  <si>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</si>
  <si>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</si>
  <si>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</si>
  <si>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</si>
  <si>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</si>
  <si>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</si>
  <si>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</si>
  <si>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</si>
  <si>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</si>
  <si>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</si>
  <si>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</si>
  <si>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</si>
  <si>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</si>
  <si>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</si>
  <si>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</si>
  <si>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</si>
  <si>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</si>
  <si>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</si>
  <si>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</si>
  <si>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</si>
  <si>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</si>
  <si>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</si>
  <si>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</si>
  <si>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</si>
  <si>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</si>
  <si>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</si>
  <si>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</si>
  <si>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</si>
  <si>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</si>
  <si>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</si>
  <si>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</si>
  <si>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</si>
  <si>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</si>
  <si>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</si>
  <si>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</si>
  <si>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</si>
  <si>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</si>
  <si>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</si>
  <si>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</si>
  <si>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</si>
  <si>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</si>
  <si>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</si>
  <si>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</si>
  <si>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</si>
  <si>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</si>
  <si>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</si>
  <si>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</si>
  <si>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</si>
  <si>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</si>
  <si>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</si>
  <si>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</si>
  <si>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</si>
  <si>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</si>
  <si>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</si>
  <si>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</si>
  <si>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</si>
  <si>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</si>
  <si>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</si>
  <si>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</si>
  <si>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</si>
  <si>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</si>
  <si>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</si>
  <si>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</si>
  <si>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</si>
  <si>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</si>
  <si>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</si>
  <si>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</si>
  <si>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</si>
  <si>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</si>
  <si>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</si>
  <si>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</si>
  <si>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</si>
  <si>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</si>
  <si>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</si>
  <si>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</si>
  <si>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</si>
  <si>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</si>
  <si>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</si>
  <si>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</si>
  <si>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</si>
  <si>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</si>
  <si>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</si>
  <si>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</si>
  <si>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</si>
  <si>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</si>
  <si>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</si>
  <si>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</si>
  <si>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</si>
  <si>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</si>
  <si>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</si>
  <si>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</si>
  <si>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</si>
  <si>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</si>
  <si>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</si>
  <si>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</si>
  <si>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</si>
  <si>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</si>
  <si>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</si>
  <si>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</si>
  <si>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</si>
  <si>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</si>
  <si>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</si>
  <si>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</si>
  <si>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</si>
  <si>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</si>
  <si>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</si>
  <si>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</si>
  <si>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</si>
  <si>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</si>
  <si>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</si>
  <si>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</si>
  <si>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</si>
  <si>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</si>
  <si>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</si>
  <si>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</si>
  <si>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</si>
  <si>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</si>
  <si>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</si>
  <si>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</si>
  <si>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</si>
  <si>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</si>
  <si>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</si>
  <si>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</si>
  <si>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</si>
  <si>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</si>
  <si>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</si>
  <si>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</si>
  <si>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</si>
  <si>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</si>
  <si>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</si>
  <si>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</si>
  <si>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</si>
  <si>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</si>
  <si>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</si>
  <si>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</si>
  <si>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</si>
  <si>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</si>
  <si>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</si>
  <si>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</si>
  <si>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</si>
  <si>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</si>
  <si>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</si>
  <si>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</si>
  <si>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</si>
  <si>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</si>
  <si>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</si>
  <si>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</si>
  <si>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</si>
  <si>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</si>
  <si>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</si>
  <si>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</si>
  <si>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</si>
  <si>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</si>
  <si>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</si>
  <si>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</si>
  <si>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</si>
  <si>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</si>
  <si>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</si>
  <si>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</si>
  <si>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</si>
  <si>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</si>
  <si>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</si>
  <si>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</si>
  <si>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</si>
  <si>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</si>
  <si>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</si>
  <si>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</si>
  <si>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</si>
  <si>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</si>
  <si>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</si>
  <si>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</si>
  <si>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</si>
  <si>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</si>
  <si>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</si>
  <si>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</si>
  <si>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</si>
  <si>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</si>
  <si>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</si>
  <si>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</si>
  <si>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</si>
  <si>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</si>
  <si>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</si>
  <si>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</si>
  <si>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</si>
  <si>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</si>
  <si>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</si>
  <si>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</si>
  <si>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</si>
  <si>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</si>
  <si>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</si>
  <si>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</si>
  <si>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</si>
  <si>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</si>
  <si>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</si>
  <si>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</si>
  <si>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</si>
  <si>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</si>
  <si>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</si>
  <si>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</si>
  <si>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</si>
  <si>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</si>
  <si>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</si>
  <si>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</si>
  <si>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</si>
  <si>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</si>
  <si>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</si>
  <si>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</si>
  <si>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</si>
  <si>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</si>
  <si>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</si>
  <si>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</si>
  <si>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</si>
  <si>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</si>
  <si>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</si>
  <si>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</si>
  <si>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</si>
  <si>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</si>
  <si>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</si>
  <si>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</si>
  <si>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</si>
  <si>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</si>
  <si>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</si>
  <si>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</si>
  <si>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</si>
  <si>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</si>
  <si>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</si>
  <si>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</si>
  <si>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</si>
  <si>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</si>
  <si>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</si>
  <si>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</si>
  <si>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</si>
  <si>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</si>
  <si>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</si>
  <si>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</si>
  <si>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</si>
  <si>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</si>
  <si>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</si>
  <si>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</si>
  <si>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</si>
  <si>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</si>
  <si>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</si>
  <si>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</si>
  <si>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</si>
  <si>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</si>
  <si>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</si>
  <si>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</si>
  <si>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</si>
  <si>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</si>
  <si>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</si>
  <si>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</si>
  <si>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</si>
  <si>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</si>
  <si>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</si>
  <si>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</si>
  <si>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</si>
  <si>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</si>
  <si>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</si>
  <si>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</si>
  <si>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</si>
  <si>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</si>
  <si>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</si>
  <si>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</si>
  <si>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</si>
  <si>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</si>
  <si>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</si>
  <si>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</si>
  <si>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</si>
  <si>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</si>
  <si>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</si>
  <si>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</si>
  <si>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</si>
  <si>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</si>
  <si>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</si>
  <si>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</si>
  <si>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</si>
  <si>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</si>
  <si>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</si>
  <si>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</si>
  <si>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</si>
  <si>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</si>
  <si>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</si>
  <si>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</si>
  <si>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</si>
  <si>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</si>
  <si>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</si>
  <si>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</si>
  <si>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</si>
  <si>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</si>
  <si>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</si>
  <si>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</si>
  <si>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</si>
  <si>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</si>
  <si>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</si>
  <si>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</si>
  <si>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</si>
  <si>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</si>
  <si>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</si>
  <si>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</si>
  <si>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</si>
  <si>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</si>
  <si>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</si>
  <si>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</si>
  <si>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</si>
  <si>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</si>
  <si>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</si>
  <si>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</si>
  <si>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</si>
  <si>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</si>
  <si>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</si>
  <si>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</si>
  <si>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</si>
  <si>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</si>
  <si>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</si>
  <si>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</si>
  <si>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</si>
  <si>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</si>
  <si>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</si>
  <si>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</si>
  <si>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</si>
  <si>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</si>
  <si>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</si>
  <si>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</si>
  <si>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</si>
  <si>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</si>
  <si>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</si>
  <si>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</si>
  <si>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</si>
  <si>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</si>
  <si>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</si>
  <si>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</si>
  <si>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</si>
  <si>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</si>
  <si>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</si>
  <si>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</si>
  <si>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</si>
  <si>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</si>
  <si>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</si>
  <si>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</si>
  <si>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</si>
  <si>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</si>
  <si>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</si>
  <si>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</si>
  <si>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</si>
  <si>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</si>
  <si>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</si>
  <si>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</si>
  <si>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</si>
  <si>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</si>
  <si>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</si>
  <si>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</si>
  <si>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</si>
  <si>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</si>
  <si>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</si>
  <si>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</si>
  <si>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</si>
  <si>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</si>
  <si>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</si>
  <si>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</si>
  <si>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</si>
  <si>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</si>
  <si>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</si>
  <si>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</si>
  <si>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</si>
  <si>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</si>
  <si>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</si>
  <si>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</si>
  <si>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</si>
  <si>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</si>
  <si>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</si>
  <si>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</si>
  <si>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</si>
  <si>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</si>
  <si>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</si>
  <si>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</si>
  <si>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</si>
  <si>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</si>
  <si>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</si>
  <si>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</si>
  <si>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</si>
  <si>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</si>
  <si>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</si>
  <si>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</si>
  <si>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</si>
  <si>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</si>
  <si>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</si>
  <si>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</si>
  <si>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</si>
  <si>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</si>
  <si>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</si>
  <si>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</si>
  <si>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</si>
  <si>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</si>
  <si>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</si>
  <si>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</si>
  <si>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</si>
  <si>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</si>
  <si>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</si>
  <si>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</si>
  <si>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</si>
  <si>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</si>
  <si>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</si>
  <si>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</si>
  <si>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</si>
  <si>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</si>
  <si>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</si>
  <si>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</si>
  <si>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</si>
  <si>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</si>
  <si>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</si>
  <si>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</si>
  <si>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</si>
  <si>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</si>
  <si>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</si>
  <si>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</si>
  <si>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</si>
  <si>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</si>
  <si>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</si>
  <si>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</si>
  <si>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</si>
  <si>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</si>
  <si>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</si>
  <si>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</si>
  <si>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</si>
  <si>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</si>
  <si>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</si>
  <si>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</si>
  <si>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</si>
  <si>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</si>
  <si>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</si>
  <si>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</si>
  <si>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</si>
  <si>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</si>
  <si>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</si>
  <si>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</si>
  <si>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</si>
  <si>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</si>
  <si>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</si>
  <si>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</si>
  <si>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</si>
  <si>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</si>
  <si>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</si>
  <si>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</si>
  <si>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</si>
  <si>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</si>
  <si>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</si>
  <si>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</si>
  <si>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</si>
  <si>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</si>
  <si>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</si>
  <si>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</si>
  <si>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</si>
  <si>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</si>
  <si>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</si>
  <si>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</si>
  <si>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</si>
  <si>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</si>
  <si>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</si>
  <si>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</si>
  <si>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</si>
  <si>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</si>
  <si>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</si>
  <si>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</si>
  <si>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</si>
  <si>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</si>
  <si>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</si>
  <si>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</si>
  <si>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</si>
  <si>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</si>
  <si>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</si>
  <si>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</si>
  <si>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</si>
  <si>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</si>
  <si>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</si>
  <si>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</si>
  <si>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</si>
  <si>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</si>
  <si>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</si>
  <si>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</si>
  <si>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</si>
  <si>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</si>
  <si>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</si>
  <si>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</si>
  <si>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</si>
  <si>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</si>
  <si>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</si>
  <si>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</si>
  <si>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</si>
  <si>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</si>
  <si>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</si>
  <si>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</si>
  <si>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</si>
  <si>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</si>
  <si>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</si>
  <si>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</si>
  <si>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</si>
  <si>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</si>
  <si>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</si>
  <si>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</si>
  <si>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</si>
  <si>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</si>
  <si>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</si>
  <si>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</si>
  <si>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</si>
  <si>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</si>
  <si>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</si>
  <si>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</si>
  <si>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</si>
  <si>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</si>
  <si>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</si>
  <si>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</si>
  <si>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</si>
  <si>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</si>
  <si>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</si>
  <si>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</si>
  <si>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</si>
  <si>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</si>
  <si>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</si>
  <si>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</si>
  <si>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</si>
  <si>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</si>
  <si>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</si>
  <si>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</si>
  <si>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</si>
  <si>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</si>
  <si>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</si>
  <si>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</si>
  <si>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</si>
  <si>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</si>
  <si>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</si>
  <si>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</si>
  <si>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</si>
  <si>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</si>
  <si>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</si>
  <si>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</si>
  <si>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</si>
  <si>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</si>
  <si>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</si>
  <si>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</si>
  <si>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</si>
  <si>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</si>
  <si>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</si>
  <si>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</si>
  <si>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</si>
  <si>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</si>
  <si>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</si>
  <si>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</si>
  <si>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</si>
  <si>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</si>
  <si>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</si>
  <si>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</si>
  <si>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</si>
  <si>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</si>
  <si>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</si>
  <si>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</si>
  <si>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</si>
  <si>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</si>
  <si>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</si>
  <si>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</si>
  <si>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</si>
  <si>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</si>
  <si>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</si>
  <si>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</si>
  <si>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</si>
  <si>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</si>
  <si>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</si>
  <si>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</si>
  <si>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</si>
  <si>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</si>
  <si>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</si>
  <si>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</si>
  <si>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</si>
  <si>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</si>
  <si>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</si>
  <si>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</si>
  <si>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</si>
  <si>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</si>
  <si>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</si>
  <si>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</si>
  <si>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</si>
  <si>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</si>
  <si>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</si>
  <si>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</si>
  <si>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</si>
  <si>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</si>
  <si>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</si>
  <si>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</si>
  <si>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</si>
  <si>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</si>
  <si>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</si>
  <si>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</si>
  <si>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</si>
  <si>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</si>
  <si>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</si>
  <si>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</si>
  <si>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</si>
  <si>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</si>
  <si>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</si>
  <si>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</si>
  <si>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</si>
  <si>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</si>
  <si>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</si>
  <si>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</si>
  <si>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</si>
  <si>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</si>
  <si>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</si>
  <si>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</si>
  <si>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</si>
  <si>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</si>
  <si>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</si>
  <si>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</si>
  <si>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</si>
  <si>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</si>
  <si>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</si>
  <si>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</si>
  <si>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</si>
  <si>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</si>
  <si>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</si>
  <si>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</si>
  <si>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</si>
  <si>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</si>
  <si>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</si>
  <si>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</si>
  <si>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</si>
  <si>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</si>
  <si>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</si>
  <si>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</si>
  <si>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</si>
  <si>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</si>
  <si>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</si>
  <si>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</si>
  <si>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</si>
  <si>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</si>
  <si>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</si>
  <si>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</si>
  <si>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</si>
  <si>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</si>
  <si>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</si>
  <si>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</si>
  <si>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</si>
  <si>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</si>
  <si>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</si>
  <si>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</si>
  <si>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</si>
  <si>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</si>
  <si>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</si>
  <si>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</si>
  <si>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</si>
  <si>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</si>
  <si>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</si>
  <si>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</si>
  <si>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</si>
  <si>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</si>
  <si>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</si>
  <si>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</si>
  <si>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</si>
  <si>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</si>
  <si>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</si>
  <si>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</si>
  <si>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</si>
  <si>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</si>
  <si>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</si>
  <si>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</si>
  <si>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</si>
  <si>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</si>
  <si>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</si>
  <si>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</si>
  <si>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</si>
  <si>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</si>
  <si>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</si>
  <si>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</si>
  <si>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</si>
  <si>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</si>
  <si>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</si>
  <si>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</si>
  <si>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</si>
  <si>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</si>
  <si>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</si>
  <si>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</si>
  <si>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</si>
  <si>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</si>
  <si>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</si>
  <si>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</si>
  <si>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</si>
  <si>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</si>
  <si>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</si>
  <si>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</si>
  <si>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</si>
  <si>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</si>
  <si>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</si>
  <si>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</si>
  <si>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</si>
  <si>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</si>
  <si>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</si>
  <si>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</si>
  <si>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</si>
  <si>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</si>
  <si>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</si>
  <si>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</si>
  <si>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</si>
  <si>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</si>
  <si>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</si>
  <si>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</si>
  <si>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</si>
  <si>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</si>
  <si>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</si>
  <si>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</si>
  <si>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</si>
  <si>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</si>
  <si>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</si>
  <si>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</si>
  <si>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</si>
  <si>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</si>
  <si>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</si>
  <si>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</si>
  <si>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</si>
  <si>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</si>
  <si>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</si>
  <si>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</si>
  <si>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</si>
  <si>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</si>
  <si>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</si>
  <si>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</si>
  <si>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</si>
  <si>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</si>
  <si>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</si>
  <si>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</si>
  <si>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</si>
  <si>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</si>
  <si>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</si>
  <si>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</si>
  <si>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</si>
  <si>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</si>
  <si>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</si>
  <si>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</si>
  <si>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</si>
  <si>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</si>
  <si>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</si>
  <si>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</si>
  <si>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</si>
  <si>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</si>
  <si>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</si>
  <si>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</si>
  <si>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</si>
  <si>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</si>
  <si>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</si>
  <si>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</si>
  <si>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</si>
  <si>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</si>
  <si>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</si>
  <si>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</si>
  <si>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</si>
  <si>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</si>
  <si>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</si>
  <si>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</si>
  <si>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</si>
  <si>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</si>
  <si>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</si>
  <si>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</si>
  <si>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</si>
  <si>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</si>
  <si>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</si>
  <si>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</si>
  <si>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</si>
  <si>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</si>
  <si>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</si>
  <si>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</si>
  <si>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</si>
  <si>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</si>
  <si>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</si>
  <si>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</si>
  <si>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</si>
  <si>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</si>
  <si>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</si>
  <si>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</si>
  <si>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</si>
  <si>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</si>
  <si>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</si>
  <si>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</si>
  <si>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</si>
  <si>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</si>
  <si>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</si>
  <si>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</si>
  <si>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</si>
  <si>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</si>
  <si>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</si>
  <si>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</si>
  <si>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</si>
  <si>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</si>
  <si>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</si>
  <si>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</si>
  <si>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</si>
  <si>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</si>
  <si>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</si>
  <si>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</si>
  <si>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</si>
  <si>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</si>
  <si>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</si>
  <si>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</si>
  <si>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</si>
  <si>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</si>
  <si>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</si>
  <si>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</si>
  <si>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</si>
  <si>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</si>
  <si>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</si>
  <si>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</si>
  <si>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</si>
  <si>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</si>
  <si>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</si>
  <si>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</si>
  <si>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</si>
  <si>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</si>
  <si>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</si>
  <si>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</si>
  <si>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</si>
  <si>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</si>
  <si>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</si>
  <si>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</si>
  <si>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</si>
  <si>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</si>
  <si>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</si>
  <si>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</si>
  <si>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</si>
  <si>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</si>
  <si>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</si>
  <si>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</si>
  <si>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</si>
  <si>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</si>
  <si>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</si>
  <si>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</si>
  <si>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</si>
  <si>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</si>
  <si>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</si>
  <si>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</si>
  <si>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</si>
  <si>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</si>
  <si>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</si>
  <si>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</si>
  <si>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</si>
  <si>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</si>
  <si>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</si>
  <si>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</si>
  <si>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</si>
  <si>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</si>
  <si>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</si>
  <si>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</si>
  <si>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</si>
  <si>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</si>
  <si>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</si>
  <si>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</si>
  <si>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</si>
  <si>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</si>
  <si>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</si>
  <si>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</si>
  <si>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</si>
  <si>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</si>
  <si>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</si>
  <si>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</si>
  <si>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</si>
  <si>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</si>
  <si>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</si>
  <si>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</si>
  <si>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</si>
  <si>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</si>
  <si>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</si>
  <si>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</si>
  <si>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</si>
  <si>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</si>
  <si>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</si>
  <si>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</si>
  <si>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</si>
  <si>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</si>
  <si>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</si>
  <si>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</si>
  <si>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</si>
  <si>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</si>
  <si>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</si>
  <si>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</si>
  <si>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</si>
  <si>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</si>
  <si>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</si>
  <si>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</si>
  <si>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</si>
  <si>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</si>
  <si>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</si>
  <si>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</si>
  <si>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</si>
  <si>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</si>
  <si>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</si>
  <si>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</si>
  <si>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</si>
  <si>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</si>
  <si>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</si>
  <si>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</si>
  <si>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</si>
  <si>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</si>
  <si>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</si>
  <si>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</si>
  <si>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</si>
  <si>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</si>
  <si>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</si>
  <si>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</si>
  <si>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</si>
  <si>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</si>
  <si>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</si>
  <si>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</si>
  <si>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</si>
  <si>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</si>
  <si>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</si>
  <si>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</si>
  <si>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</si>
  <si>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</si>
  <si>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</si>
  <si>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</si>
  <si>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</si>
  <si>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</si>
  <si>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</si>
  <si>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</si>
  <si>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</si>
  <si>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</si>
  <si>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</si>
  <si>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</si>
  <si>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</si>
  <si>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</si>
  <si>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</si>
  <si>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</si>
  <si>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</si>
  <si>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</si>
  <si>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</si>
  <si>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</si>
  <si>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</si>
  <si>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</si>
  <si>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</si>
  <si>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</si>
  <si>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</si>
  <si>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</si>
  <si>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</si>
  <si>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</si>
  <si>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</si>
  <si>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</si>
  <si>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</si>
  <si>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</si>
  <si>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</si>
  <si>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</si>
  <si>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</si>
  <si>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</si>
  <si>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</si>
  <si>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</si>
  <si>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</si>
  <si>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</si>
  <si>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</si>
  <si>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</si>
  <si>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</si>
  <si>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</si>
  <si>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</si>
  <si>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</si>
  <si>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</si>
  <si>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</si>
  <si>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</si>
  <si>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</si>
  <si>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</si>
  <si>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</si>
  <si>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</si>
  <si>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</si>
  <si>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</si>
  <si>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</si>
  <si>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</si>
  <si>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</si>
  <si>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</si>
  <si>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</si>
  <si>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</si>
  <si>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</si>
  <si>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</si>
  <si>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</si>
  <si>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</si>
  <si>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</si>
  <si>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</si>
  <si>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</si>
  <si>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</si>
  <si>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</si>
  <si>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</si>
  <si>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</si>
  <si>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</si>
  <si>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</si>
  <si>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</si>
  <si>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</si>
  <si>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</si>
  <si>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</si>
  <si>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</si>
  <si>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</si>
  <si>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</si>
  <si>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</si>
  <si>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</si>
  <si>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</si>
  <si>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</si>
  <si>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</si>
  <si>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</si>
  <si>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</si>
  <si>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</si>
  <si>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</si>
  <si>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</si>
  <si>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</si>
  <si>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</si>
  <si>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</si>
  <si>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</si>
  <si>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</si>
  <si>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</si>
  <si>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</si>
  <si>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</si>
  <si>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</si>
  <si>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</si>
  <si>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</si>
  <si>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</si>
  <si>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</si>
  <si>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</si>
  <si>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</si>
  <si>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</si>
  <si>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</si>
  <si>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</si>
  <si>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</si>
  <si>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</si>
  <si>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</si>
  <si>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</si>
  <si>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</si>
  <si>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</si>
  <si>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</si>
  <si>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</si>
  <si>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</si>
  <si>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</si>
  <si>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</si>
  <si>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</si>
  <si>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</si>
  <si>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</si>
  <si>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</si>
  <si>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</si>
  <si>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</si>
  <si>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</si>
  <si>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</si>
  <si>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</si>
  <si>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</si>
  <si>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</si>
  <si>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</si>
  <si>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</si>
  <si>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</si>
  <si>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</si>
  <si>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</si>
  <si>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</si>
  <si>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</si>
  <si>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</si>
  <si>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</si>
  <si>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</si>
  <si>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</si>
  <si>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</si>
  <si>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</si>
  <si>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</si>
  <si>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</si>
  <si>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</si>
  <si>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</si>
  <si>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</si>
  <si>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</si>
  <si>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</si>
  <si>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</si>
  <si>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</si>
  <si>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</si>
  <si>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</si>
  <si>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</si>
  <si>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</si>
  <si>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</si>
  <si>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</si>
  <si>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</si>
  <si>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</si>
  <si>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</si>
  <si>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</si>
  <si>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</si>
  <si>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</si>
  <si>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</si>
  <si>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</si>
  <si>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</si>
  <si>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</si>
  <si>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</si>
  <si>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</si>
  <si>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</si>
  <si>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</si>
  <si>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</si>
  <si>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</si>
  <si>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</si>
  <si>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</si>
  <si>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</si>
  <si>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</si>
  <si>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</si>
  <si>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</si>
  <si>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</si>
  <si>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</si>
  <si>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</si>
  <si>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</si>
  <si>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</si>
  <si>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</si>
  <si>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</si>
  <si>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</si>
  <si>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</si>
  <si>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</si>
  <si>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</si>
  <si>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</si>
  <si>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</si>
  <si>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</si>
  <si>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</si>
  <si>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</si>
  <si>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</si>
  <si>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</si>
  <si>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</si>
  <si>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</si>
  <si>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</si>
  <si>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</si>
  <si>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</si>
  <si>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</si>
  <si>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</si>
  <si>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</si>
  <si>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</si>
  <si>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</si>
  <si>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</si>
  <si>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</si>
  <si>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</si>
  <si>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</si>
  <si>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</si>
  <si>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</si>
  <si>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</si>
  <si>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</si>
  <si>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</si>
  <si>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</si>
  <si>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</si>
  <si>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</si>
  <si>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</si>
  <si>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</si>
  <si>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</si>
  <si>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</si>
  <si>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</si>
  <si>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</si>
  <si>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</si>
  <si>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</si>
  <si>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</si>
  <si>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</si>
  <si>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</si>
  <si>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</si>
  <si>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</si>
  <si>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</si>
  <si>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</si>
  <si>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</si>
  <si>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</si>
  <si>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</si>
  <si>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</si>
  <si>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</si>
  <si>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</si>
  <si>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</si>
  <si>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</si>
  <si>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</si>
  <si>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</si>
  <si>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</si>
  <si>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</si>
  <si>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</si>
  <si>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</si>
  <si>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</si>
  <si>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</si>
  <si>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</si>
  <si>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</si>
  <si>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</si>
  <si>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</si>
  <si>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</si>
  <si>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</si>
  <si>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</si>
  <si>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</si>
  <si>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</si>
  <si>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</si>
  <si>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</si>
  <si>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</si>
  <si>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</si>
  <si>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</si>
  <si>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</si>
  <si>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</si>
  <si>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</si>
  <si>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</si>
  <si>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</si>
  <si>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</si>
  <si>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</si>
  <si>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</si>
  <si>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</si>
  <si>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</si>
  <si>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</si>
  <si>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</si>
  <si>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</si>
  <si>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</si>
  <si>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</si>
  <si>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</si>
  <si>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</si>
  <si>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</si>
  <si>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</si>
  <si>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</si>
  <si>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</si>
  <si>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</si>
  <si>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</si>
  <si>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</si>
  <si>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</si>
  <si>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</si>
  <si>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</si>
  <si>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</si>
  <si>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</si>
  <si>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</si>
  <si>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</si>
  <si>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</si>
  <si>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</si>
  <si>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</si>
  <si>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</si>
  <si>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</si>
  <si>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</si>
  <si>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</si>
  <si>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</si>
  <si>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</si>
  <si>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</si>
  <si>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</si>
  <si>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</si>
  <si>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</si>
  <si>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</si>
  <si>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</si>
  <si>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</si>
  <si>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</si>
  <si>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</si>
  <si>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</si>
  <si>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</si>
  <si>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</si>
  <si>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</si>
  <si>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</si>
  <si>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</si>
  <si>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</si>
  <si>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</si>
  <si>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</si>
  <si>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</si>
  <si>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</si>
  <si>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</si>
  <si>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</si>
  <si>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</si>
  <si>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</si>
  <si>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</si>
  <si>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</si>
  <si>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</si>
  <si>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</si>
  <si>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</si>
  <si>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</si>
  <si>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</si>
  <si>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</si>
  <si>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</si>
  <si>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</si>
  <si>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</si>
  <si>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</si>
  <si>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</si>
  <si>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</si>
  <si>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</si>
  <si>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</si>
  <si>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</si>
  <si>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</si>
  <si>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</si>
  <si>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</si>
  <si>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</si>
  <si>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</si>
  <si>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</si>
  <si>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</si>
  <si>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</si>
  <si>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</si>
  <si>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</si>
  <si>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</si>
  <si>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</si>
  <si>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</si>
  <si>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</si>
  <si>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</si>
  <si>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</si>
  <si>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</si>
  <si>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</si>
  <si>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</si>
  <si>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</si>
  <si>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</si>
  <si>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</si>
  <si>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</si>
  <si>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</si>
  <si>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</si>
  <si>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</si>
  <si>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</si>
  <si>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</si>
  <si>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</si>
  <si>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</si>
  <si>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</si>
  <si>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</si>
  <si>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</si>
  <si>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</si>
  <si>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</si>
  <si>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</si>
  <si>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</si>
  <si>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</si>
  <si>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</si>
  <si>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</si>
  <si>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</si>
  <si>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</si>
  <si>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</si>
  <si>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</si>
  <si>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</si>
  <si>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</si>
  <si>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</si>
  <si>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</si>
  <si>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</si>
  <si>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</si>
  <si>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</si>
  <si>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</si>
  <si>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</si>
  <si>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</si>
  <si>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</si>
  <si>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</si>
  <si>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</si>
  <si>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</si>
  <si>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</si>
  <si>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</si>
  <si>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</si>
  <si>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</si>
  <si>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</si>
  <si>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</si>
  <si>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</si>
  <si>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</si>
  <si>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</si>
  <si>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</si>
  <si>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</si>
  <si>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</si>
  <si>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</si>
  <si>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</si>
  <si>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</si>
  <si>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</si>
  <si>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</si>
  <si>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</si>
  <si>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</si>
  <si>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</si>
  <si>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</si>
  <si>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</si>
  <si>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</si>
  <si>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</si>
  <si>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</si>
  <si>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</si>
  <si>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</si>
  <si>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</si>
  <si>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</si>
  <si>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</si>
  <si>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</si>
  <si>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</si>
  <si>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</si>
  <si>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</si>
  <si>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</si>
  <si>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</si>
  <si>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</si>
  <si>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</si>
  <si>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</si>
  <si>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</si>
  <si>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</si>
  <si>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</si>
  <si>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</si>
  <si>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</si>
  <si>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</si>
  <si>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</si>
  <si>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</si>
  <si>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</si>
  <si>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</si>
  <si>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</si>
  <si>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</si>
  <si>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</si>
  <si>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</si>
  <si>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</si>
  <si>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</si>
  <si>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</si>
  <si>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</si>
  <si>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</si>
  <si>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</si>
  <si>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</si>
  <si>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</si>
  <si>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</si>
  <si>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</si>
  <si>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</si>
  <si>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</si>
  <si>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</si>
  <si>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</si>
  <si>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</si>
  <si>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</si>
  <si>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</si>
  <si>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</si>
  <si>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</si>
  <si>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</si>
  <si>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</si>
  <si>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</si>
  <si>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</si>
  <si>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</si>
  <si>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</si>
  <si>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</si>
  <si>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</si>
  <si>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</si>
  <si>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</si>
  <si>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</si>
  <si>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</si>
  <si>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</si>
  <si>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</si>
  <si>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</si>
  <si>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</si>
  <si>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</si>
  <si>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</si>
  <si>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</si>
  <si>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</si>
  <si>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</si>
  <si>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</si>
  <si>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</si>
  <si>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</si>
  <si>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</si>
  <si>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</si>
  <si>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</si>
  <si>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</si>
  <si>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</si>
  <si>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</si>
  <si>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</si>
  <si>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</si>
  <si>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</si>
  <si>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</si>
  <si>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</si>
  <si>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</si>
  <si>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</si>
  <si>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</si>
  <si>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</si>
  <si>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</si>
  <si>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</si>
  <si>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</si>
  <si>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</si>
  <si>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</si>
  <si>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</si>
  <si>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</si>
  <si>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</si>
  <si>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</si>
  <si>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</si>
  <si>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</si>
  <si>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</si>
  <si>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</si>
  <si>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</si>
  <si>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</si>
  <si>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</si>
  <si>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</si>
  <si>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</si>
  <si>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</si>
  <si>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</si>
  <si>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</si>
  <si>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</si>
  <si>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</si>
  <si>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</si>
  <si>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</si>
  <si>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</si>
  <si>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</si>
  <si>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</si>
  <si>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</si>
  <si>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</si>
  <si>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</si>
  <si>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</si>
  <si>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</si>
  <si>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</si>
  <si>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</si>
  <si>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</si>
  <si>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</si>
  <si>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</si>
  <si>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</si>
  <si>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</si>
  <si>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</si>
  <si>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</si>
  <si>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</si>
  <si>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</si>
  <si>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</si>
  <si>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</si>
  <si>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</si>
  <si>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</si>
  <si>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</si>
  <si>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</si>
  <si>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</si>
  <si>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</si>
  <si>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</si>
  <si>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</si>
  <si>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</si>
  <si>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</si>
  <si>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</si>
  <si>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</si>
  <si>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</si>
  <si>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</si>
  <si>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</si>
  <si>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</si>
  <si>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</si>
  <si>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</si>
  <si>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</si>
  <si>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</si>
  <si>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</si>
  <si>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</si>
  <si>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</si>
  <si>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</si>
  <si>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</si>
  <si>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</si>
  <si>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</si>
  <si>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</si>
  <si>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</si>
  <si>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</si>
  <si>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</si>
  <si>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</si>
  <si>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</si>
  <si>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</si>
  <si>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</si>
  <si>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</si>
  <si>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</si>
  <si>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</si>
  <si>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</si>
  <si>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</si>
  <si>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</si>
  <si>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</si>
  <si>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</si>
  <si>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</si>
  <si>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</si>
  <si>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</si>
  <si>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</si>
  <si>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</si>
  <si>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</si>
  <si>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</si>
  <si>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</si>
  <si>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</si>
  <si>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</si>
  <si>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</si>
  <si>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</si>
  <si>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</si>
  <si>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</si>
  <si>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</si>
  <si>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</si>
  <si>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</si>
  <si>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</si>
  <si>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</si>
  <si>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</si>
  <si>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</si>
  <si>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</si>
  <si>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</si>
  <si>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</si>
  <si>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</si>
  <si>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</si>
  <si>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</si>
  <si>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</si>
  <si>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</si>
  <si>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</si>
  <si>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</si>
  <si>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</si>
  <si>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</si>
  <si>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</si>
  <si>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</si>
  <si>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</si>
  <si>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</si>
  <si>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</si>
  <si>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</si>
  <si>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</si>
  <si>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</si>
  <si>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</si>
  <si>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</si>
  <si>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</si>
  <si>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</si>
  <si>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</si>
  <si>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</si>
  <si>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</si>
  <si>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</si>
  <si>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</si>
  <si>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</si>
  <si>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</si>
  <si>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</si>
  <si>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</si>
  <si>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</si>
  <si>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</si>
  <si>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</si>
  <si>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</si>
  <si>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</si>
  <si>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</si>
  <si>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</si>
  <si>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</si>
  <si>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</si>
  <si>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</si>
  <si>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</si>
  <si>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</si>
  <si>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</si>
  <si>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</si>
  <si>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</si>
  <si>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</si>
  <si>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</si>
  <si>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</si>
  <si>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</si>
  <si>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</si>
  <si>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</si>
  <si>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</si>
  <si>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</si>
  <si>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</si>
  <si>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</si>
  <si>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</si>
  <si>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</si>
  <si>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</si>
  <si>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</si>
  <si>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</si>
  <si>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</si>
  <si>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</si>
  <si>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</si>
  <si>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</si>
  <si>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</si>
  <si>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</si>
  <si>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</si>
  <si>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</si>
  <si>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</si>
  <si>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</si>
  <si>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</si>
  <si>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</si>
  <si>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</si>
  <si>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</si>
  <si>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</si>
  <si>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</si>
  <si>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</si>
  <si>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</si>
  <si>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</si>
  <si>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</si>
  <si>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</si>
  <si>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</si>
  <si>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</si>
  <si>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</si>
  <si>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</si>
  <si>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</si>
  <si>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</si>
  <si>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</si>
  <si>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</si>
  <si>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</si>
  <si>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</si>
  <si>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</si>
  <si>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</si>
  <si>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</si>
  <si>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</si>
  <si>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</si>
  <si>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</si>
  <si>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</si>
  <si>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</si>
  <si>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</si>
  <si>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</si>
  <si>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</si>
  <si>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</si>
  <si>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</si>
  <si>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</si>
  <si>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</si>
  <si>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</si>
  <si>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</si>
  <si>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</si>
  <si>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</si>
  <si>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</si>
  <si>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</si>
  <si>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</si>
  <si>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</si>
  <si>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</si>
  <si>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</si>
  <si>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</si>
  <si>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</si>
  <si>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</si>
  <si>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</si>
  <si>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</si>
  <si>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</si>
  <si>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</si>
  <si>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</si>
  <si>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</si>
  <si>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</si>
  <si>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</si>
  <si>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</si>
  <si>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</si>
  <si>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</si>
  <si>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</si>
  <si>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</si>
  <si>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</si>
  <si>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</si>
  <si>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</si>
  <si>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</si>
  <si>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</si>
  <si>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</si>
  <si>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</si>
  <si>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</si>
  <si>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</si>
  <si>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</si>
  <si>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</si>
  <si>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</si>
  <si>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</si>
  <si>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</si>
  <si>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</si>
  <si>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</si>
  <si>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</si>
  <si>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</si>
  <si>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</si>
  <si>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</si>
  <si>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</si>
  <si>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</si>
  <si>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</si>
  <si>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</si>
  <si>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</si>
  <si>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</si>
  <si>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</si>
  <si>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</si>
  <si>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</si>
  <si>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</si>
  <si>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</si>
  <si>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</si>
  <si>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</si>
  <si>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</si>
  <si>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</si>
  <si>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</si>
  <si>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</si>
  <si>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</si>
  <si>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</si>
  <si>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</si>
  <si>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</si>
  <si>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</si>
  <si>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</si>
  <si>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</si>
  <si>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</si>
  <si>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</si>
  <si>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</si>
  <si>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</si>
  <si>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</si>
  <si>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</si>
  <si>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</si>
  <si>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</si>
  <si>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</si>
  <si>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</si>
  <si>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</si>
  <si>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</si>
  <si>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</si>
  <si>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</si>
  <si>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</si>
  <si>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</si>
  <si>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</si>
  <si>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</si>
  <si>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</si>
  <si>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</si>
  <si>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</si>
  <si>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</si>
  <si>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</si>
  <si>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</si>
  <si>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</si>
  <si>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</si>
  <si>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</si>
  <si>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</si>
  <si>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</si>
  <si>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</si>
  <si>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</si>
  <si>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</si>
  <si>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</si>
  <si>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</si>
  <si>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</si>
  <si>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</si>
  <si>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</si>
  <si>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</si>
  <si>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</si>
  <si>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</si>
  <si>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</si>
  <si>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</si>
  <si>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</si>
  <si>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</si>
  <si>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</si>
  <si>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</si>
  <si>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</si>
  <si>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</si>
  <si>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</si>
  <si>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</si>
  <si>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</si>
  <si>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</si>
  <si>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</si>
  <si>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</si>
  <si>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</si>
  <si>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</si>
  <si>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</si>
  <si>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</si>
  <si>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</si>
  <si>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</si>
  <si>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</si>
  <si>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</si>
  <si>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</si>
  <si>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</si>
  <si>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</si>
  <si>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</si>
  <si>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</si>
  <si>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</si>
  <si>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</si>
  <si>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</si>
  <si>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</si>
  <si>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</si>
  <si>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</si>
  <si>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</si>
  <si>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</si>
  <si>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</si>
  <si>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</si>
  <si>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</si>
  <si>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</si>
  <si>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</si>
  <si>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</si>
  <si>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</si>
  <si>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</si>
  <si>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</si>
  <si>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</si>
  <si>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</si>
  <si>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</si>
  <si>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</si>
  <si>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</si>
  <si>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</si>
  <si>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</si>
  <si>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</si>
  <si>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</si>
  <si>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</si>
  <si>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</si>
  <si>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</si>
  <si>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</si>
  <si>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</si>
  <si>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</si>
  <si>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</si>
  <si>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</si>
  <si>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</si>
  <si>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</si>
  <si>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</si>
  <si>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</si>
  <si>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</si>
  <si>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</si>
  <si>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</si>
  <si>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</si>
  <si>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</si>
  <si>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</si>
  <si>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</si>
  <si>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</si>
  <si>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</si>
  <si>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</si>
  <si>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</si>
  <si>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</si>
  <si>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</si>
  <si>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</si>
  <si>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</si>
  <si>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</si>
  <si>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</si>
  <si>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</si>
  <si>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</si>
  <si>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</si>
  <si>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</si>
  <si>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</si>
  <si>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</si>
  <si>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</si>
  <si>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</si>
  <si>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</si>
  <si>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</si>
  <si>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</si>
  <si>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</si>
  <si>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</si>
  <si>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</si>
  <si>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</si>
  <si>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</si>
  <si>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</si>
  <si>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</si>
  <si>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</si>
  <si>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</si>
  <si>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</si>
  <si>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</si>
  <si>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</si>
  <si>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</si>
  <si>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</si>
  <si>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</si>
  <si>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</si>
  <si>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</si>
  <si>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</si>
  <si>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</si>
  <si>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</si>
  <si>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</si>
  <si>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</si>
  <si>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</si>
  <si>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</si>
  <si>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</si>
  <si>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</si>
  <si>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</si>
  <si>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</si>
  <si>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</si>
  <si>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</si>
  <si>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</si>
  <si>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</si>
  <si>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</si>
  <si>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</si>
  <si>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</si>
  <si>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</si>
  <si>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</si>
  <si>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</si>
  <si>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</si>
  <si>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</si>
  <si>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</si>
  <si>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</si>
  <si>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</si>
  <si>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</si>
  <si>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</si>
  <si>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</si>
  <si>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</si>
  <si>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</si>
  <si>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</si>
  <si>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</si>
  <si>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</si>
  <si>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</si>
  <si>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</si>
  <si>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</si>
  <si>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</si>
  <si>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</si>
  <si>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</si>
  <si>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</si>
  <si>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</si>
  <si>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</si>
  <si>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</si>
  <si>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</si>
  <si>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</si>
  <si>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</si>
  <si>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</si>
  <si>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</si>
  <si>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</si>
  <si>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</si>
  <si>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</si>
  <si>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</si>
  <si>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</si>
  <si>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</si>
  <si>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</si>
  <si>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</si>
  <si>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</si>
  <si>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</si>
  <si>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</si>
  <si>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</si>
  <si>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</si>
  <si>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</si>
  <si>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</si>
  <si>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</si>
  <si>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</si>
  <si>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</si>
  <si>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</si>
  <si>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</si>
  <si>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</si>
  <si>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</si>
  <si>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</si>
  <si>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</si>
  <si>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</si>
  <si>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</si>
  <si>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</si>
  <si>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</si>
  <si>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</si>
  <si>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</si>
  <si>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</si>
  <si>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</si>
  <si>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</si>
  <si>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</si>
  <si>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</si>
  <si>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</si>
  <si>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</si>
  <si>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</si>
  <si>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</si>
  <si>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</si>
  <si>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</si>
  <si>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</si>
  <si>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</si>
  <si>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</si>
  <si>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</si>
  <si>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</si>
  <si>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</si>
  <si>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</si>
  <si>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</si>
  <si>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</si>
  <si>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</si>
  <si>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</si>
  <si>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</si>
  <si>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</si>
  <si>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</si>
  <si>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</si>
  <si>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</si>
  <si>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</si>
  <si>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</si>
  <si>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</si>
  <si>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</si>
  <si>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</si>
  <si>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</si>
  <si>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</si>
  <si>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</si>
  <si>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</si>
  <si>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</si>
  <si>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</si>
  <si>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</si>
  <si>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</si>
  <si>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</si>
  <si>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</si>
  <si>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</si>
  <si>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</si>
  <si>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</si>
  <si>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</si>
  <si>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</si>
  <si>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</si>
  <si>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</si>
  <si>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</si>
  <si>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</si>
  <si>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</si>
  <si>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</si>
  <si>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</si>
  <si>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</si>
  <si>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</si>
  <si>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</si>
  <si>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</si>
  <si>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</si>
  <si>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</si>
  <si>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</si>
  <si>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</si>
  <si>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</si>
  <si>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</si>
  <si>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</si>
  <si>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</si>
  <si>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</si>
  <si>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</si>
  <si>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</si>
  <si>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</si>
  <si>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</si>
  <si>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</si>
  <si>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</si>
  <si>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</si>
  <si>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</si>
  <si>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</si>
  <si>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</si>
  <si>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</si>
  <si>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</si>
  <si>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</si>
  <si>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</si>
  <si>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</si>
  <si>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</si>
  <si>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</si>
  <si>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</si>
  <si>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</si>
  <si>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</si>
  <si>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</si>
  <si>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</si>
  <si>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</si>
  <si>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</si>
  <si>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</si>
  <si>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</si>
  <si>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</si>
  <si>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</si>
  <si>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</si>
  <si>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</si>
  <si>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</si>
  <si>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</si>
  <si>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</si>
  <si>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</si>
  <si>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</si>
  <si>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</si>
  <si>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</si>
  <si>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</si>
  <si>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</si>
  <si>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</si>
  <si>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</si>
  <si>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</si>
  <si>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</si>
  <si>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</si>
  <si>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</si>
  <si>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</si>
  <si>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</si>
  <si>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</si>
  <si>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</si>
  <si>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</si>
  <si>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</si>
  <si>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</si>
  <si>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</si>
  <si>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</si>
  <si>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</si>
  <si>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</si>
  <si>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</si>
  <si>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</si>
  <si>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</si>
  <si>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</si>
  <si>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</si>
  <si>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</si>
  <si>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</si>
  <si>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</si>
  <si>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</si>
  <si>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</si>
  <si>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</si>
  <si>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</si>
  <si>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</si>
  <si>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</si>
  <si>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</si>
  <si>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</si>
  <si>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</si>
  <si>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</si>
  <si>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</si>
  <si>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</si>
  <si>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</si>
  <si>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</si>
  <si>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</si>
  <si>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</si>
  <si>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</si>
  <si>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</si>
  <si>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</si>
  <si>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</si>
  <si>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</si>
  <si>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</si>
  <si>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</si>
  <si>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</si>
  <si>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</si>
  <si>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</si>
  <si>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</si>
  <si>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</si>
  <si>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</si>
  <si>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</si>
  <si>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</si>
  <si>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</si>
  <si>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</si>
  <si>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</si>
  <si>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</si>
  <si>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</si>
  <si>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</si>
  <si>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</si>
  <si>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</si>
  <si>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</si>
  <si>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</si>
  <si>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</si>
  <si>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</si>
  <si>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</si>
  <si>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</si>
  <si>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</si>
  <si>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</si>
  <si>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</si>
  <si>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</si>
  <si>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</si>
  <si>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</si>
  <si>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</si>
  <si>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</si>
  <si>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</si>
  <si>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</si>
  <si>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</si>
  <si>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</si>
  <si>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</si>
  <si>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</si>
  <si>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</si>
  <si>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</si>
  <si>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</si>
  <si>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</si>
  <si>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</si>
  <si>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</si>
  <si>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</si>
  <si>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</si>
  <si>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</si>
  <si>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</si>
  <si>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</si>
  <si>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</si>
  <si>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</si>
  <si>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</si>
  <si>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</si>
  <si>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</si>
  <si>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</si>
  <si>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</si>
  <si>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</si>
  <si>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</si>
  <si>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</si>
  <si>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</si>
  <si>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</si>
  <si>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</si>
  <si>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</si>
  <si>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</si>
  <si>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</si>
  <si>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</si>
  <si>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</si>
  <si>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</si>
  <si>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</si>
  <si>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</si>
  <si>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</si>
  <si>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</si>
  <si>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</si>
  <si>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</si>
  <si>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</si>
  <si>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</si>
  <si>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</si>
  <si>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</si>
  <si>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</si>
  <si>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</si>
  <si>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</si>
  <si>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</si>
  <si>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</si>
  <si>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</si>
  <si>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</si>
  <si>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</si>
  <si>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</si>
  <si>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</si>
  <si>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</si>
  <si>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</si>
  <si>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</si>
  <si>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</si>
  <si>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</si>
  <si>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</si>
  <si>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</si>
  <si>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</si>
  <si>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</si>
  <si>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</si>
  <si>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</si>
  <si>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</si>
  <si>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</si>
  <si>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</si>
  <si>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</si>
  <si>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</si>
  <si>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</si>
  <si>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</si>
  <si>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</si>
  <si>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</si>
  <si>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</si>
  <si>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</si>
  <si>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</si>
  <si>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</si>
  <si>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</si>
  <si>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</si>
  <si>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</si>
  <si>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</si>
  <si>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</si>
  <si>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</si>
  <si>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</si>
  <si>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</si>
  <si>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</si>
  <si>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</si>
  <si>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</si>
  <si>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</si>
  <si>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</si>
  <si>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</si>
  <si>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</si>
  <si>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</si>
  <si>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</si>
  <si>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</si>
  <si>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</si>
  <si>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</si>
  <si>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</si>
  <si>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</si>
  <si>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</si>
  <si>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</si>
  <si>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</si>
  <si>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</si>
  <si>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</si>
  <si>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</si>
  <si>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</si>
  <si>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</si>
  <si>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</si>
  <si>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</si>
  <si>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</si>
  <si>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</si>
  <si>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</si>
  <si>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</si>
  <si>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</si>
  <si>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</si>
  <si>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</si>
  <si>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</si>
  <si>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</si>
  <si>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</si>
  <si>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</si>
  <si>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</si>
  <si>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</si>
  <si>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</si>
  <si>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</si>
  <si>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</si>
  <si>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</si>
  <si>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</si>
  <si>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</si>
  <si>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</si>
  <si>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</si>
  <si>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</si>
  <si>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</si>
  <si>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</si>
  <si>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</si>
  <si>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</si>
  <si>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</si>
  <si>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</si>
  <si>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</si>
  <si>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</si>
  <si>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</si>
  <si>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</si>
  <si>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</si>
  <si>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</si>
  <si>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</si>
  <si>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</si>
  <si>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</si>
  <si>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</si>
  <si>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</si>
  <si>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</si>
  <si>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</si>
  <si>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</si>
  <si>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</si>
  <si>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</si>
  <si>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</si>
  <si>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</si>
  <si>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</si>
  <si>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</si>
  <si>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</si>
  <si>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</si>
  <si>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</si>
  <si>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</si>
  <si>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</si>
  <si>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</si>
  <si>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</si>
  <si>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</si>
  <si>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</si>
  <si>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</si>
  <si>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</si>
  <si>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</si>
  <si>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</si>
  <si>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</si>
  <si>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</si>
  <si>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</si>
  <si>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</si>
  <si>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</si>
  <si>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</si>
  <si>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</si>
  <si>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</si>
  <si>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</si>
  <si>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</si>
  <si>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</si>
  <si>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</si>
  <si>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</si>
  <si>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</si>
  <si>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</si>
  <si>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</si>
  <si>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</si>
  <si>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</si>
  <si>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</si>
  <si>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</si>
  <si>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</si>
  <si>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</si>
  <si>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</si>
  <si>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</si>
  <si>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</si>
  <si>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</si>
  <si>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</si>
  <si>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</si>
  <si>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</si>
  <si>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</si>
  <si>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</si>
  <si>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</si>
  <si>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</si>
  <si>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</si>
  <si>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</si>
  <si>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</si>
  <si>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</si>
  <si>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</si>
  <si>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</si>
  <si>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</si>
  <si>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</si>
  <si>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</si>
  <si>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</si>
  <si>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</si>
  <si>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</si>
  <si>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</si>
  <si>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</si>
  <si>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</si>
  <si>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</si>
  <si>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</si>
  <si>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</si>
  <si>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</si>
  <si>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</si>
  <si>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</si>
  <si>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</si>
  <si>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</si>
  <si>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</si>
  <si>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</si>
  <si>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</si>
  <si>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</si>
  <si>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</si>
  <si>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</si>
  <si>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</si>
  <si>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</si>
  <si>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</si>
  <si>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</si>
  <si>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</si>
  <si>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</si>
  <si>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</si>
  <si>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</si>
  <si>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</si>
  <si>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</si>
  <si>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</si>
  <si>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</si>
  <si>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</si>
  <si>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</si>
  <si>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</si>
  <si>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</si>
  <si>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</si>
  <si>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</si>
  <si>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</si>
  <si>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</si>
  <si>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</si>
  <si>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</si>
  <si>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</si>
  <si>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</si>
  <si>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</si>
  <si>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</si>
  <si>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</si>
  <si>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</si>
  <si>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</si>
  <si>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</si>
  <si>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</si>
  <si>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</si>
  <si>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</si>
  <si>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</si>
  <si>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</si>
  <si>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</si>
  <si>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</si>
  <si>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</si>
  <si>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</si>
  <si>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</si>
  <si>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</si>
  <si>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</si>
  <si>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</si>
  <si>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</si>
  <si>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</si>
  <si>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</si>
  <si>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</si>
  <si>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</si>
  <si>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</si>
  <si>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</si>
  <si>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</si>
  <si>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</si>
  <si>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</si>
  <si>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</si>
  <si>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</si>
  <si>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</si>
  <si>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</si>
  <si>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</si>
  <si>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</si>
  <si>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</si>
  <si>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</si>
  <si>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</si>
  <si>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</si>
  <si>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</si>
  <si>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</si>
  <si>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</si>
  <si>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</si>
  <si>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</si>
  <si>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</si>
  <si>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</si>
  <si>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</si>
  <si>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</si>
  <si>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</si>
  <si>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</si>
  <si>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</si>
  <si>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</si>
  <si>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</si>
  <si>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</si>
  <si>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</si>
  <si>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</si>
  <si>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</si>
  <si>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</si>
  <si>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</si>
  <si>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</si>
  <si>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</si>
  <si>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</si>
  <si>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</si>
  <si>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</si>
  <si>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</si>
  <si>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</si>
  <si>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</si>
  <si>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</si>
  <si>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</si>
  <si>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</si>
  <si>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</si>
  <si>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</si>
  <si>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</si>
  <si>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</si>
  <si>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</si>
  <si>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</si>
  <si>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</si>
  <si>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</si>
  <si>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</si>
  <si>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</si>
  <si>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</si>
  <si>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</si>
  <si>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</si>
  <si>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</si>
  <si>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</si>
  <si>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</si>
  <si>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</si>
  <si>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</si>
  <si>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</si>
  <si>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</si>
  <si>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</si>
  <si>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</si>
  <si>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</si>
  <si>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</si>
  <si>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</si>
  <si>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</si>
  <si>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</si>
  <si>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</si>
  <si>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</si>
  <si>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</si>
  <si>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</si>
  <si>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</si>
  <si>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</si>
  <si>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</si>
  <si>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</si>
  <si>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</si>
  <si>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</si>
  <si>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</si>
  <si>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</si>
  <si>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</si>
  <si>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</si>
  <si>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</si>
  <si>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</si>
  <si>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</si>
  <si>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</si>
  <si>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</si>
  <si>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</si>
  <si>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</si>
  <si>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</si>
  <si>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</si>
  <si>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</si>
  <si>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</si>
  <si>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</si>
  <si>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</si>
  <si>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</si>
  <si>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</si>
  <si>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</si>
  <si>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</si>
  <si>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</si>
  <si>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</si>
  <si>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</si>
  <si>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</si>
  <si>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</si>
  <si>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</si>
  <si>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</si>
  <si>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</si>
  <si>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</si>
  <si>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</si>
  <si>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</si>
  <si>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</si>
  <si>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</si>
  <si>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</si>
  <si>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</si>
  <si>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</si>
  <si>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</si>
  <si>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</si>
  <si>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</si>
  <si>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</si>
  <si>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</si>
  <si>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</si>
  <si>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</si>
  <si>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</si>
  <si>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</si>
  <si>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</si>
  <si>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</si>
  <si>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</si>
  <si>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</si>
  <si>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</si>
  <si>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</si>
  <si>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</si>
  <si>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</si>
  <si>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</si>
  <si>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</si>
  <si>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</si>
  <si>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</si>
  <si>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</si>
  <si>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</si>
  <si>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</si>
  <si>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</si>
  <si>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</si>
  <si>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</si>
  <si>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</si>
  <si>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</si>
  <si>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</si>
  <si>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</si>
  <si>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</si>
  <si>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</si>
  <si>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</si>
  <si>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</si>
  <si>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</si>
  <si>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</si>
  <si>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</si>
  <si>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</si>
  <si>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</si>
  <si>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</si>
  <si>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</si>
  <si>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</si>
  <si>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</si>
  <si>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</si>
  <si>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</si>
  <si>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</si>
  <si>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</si>
  <si>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</si>
  <si>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</si>
  <si>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</si>
  <si>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</si>
  <si>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</si>
  <si>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</si>
  <si>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</si>
  <si>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</si>
  <si>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</si>
  <si>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</si>
  <si>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</si>
  <si>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</si>
  <si>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</si>
  <si>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</si>
  <si>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</si>
  <si>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</si>
  <si>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</si>
  <si>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</si>
  <si>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</si>
  <si>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</si>
  <si>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</si>
  <si>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</si>
  <si>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</si>
  <si>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</si>
  <si>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</si>
  <si>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</si>
  <si>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</si>
  <si>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</si>
  <si>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</si>
  <si>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</si>
  <si>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</si>
  <si>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</si>
  <si>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</si>
  <si>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</si>
  <si>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</si>
  <si>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</si>
  <si>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</si>
  <si>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</si>
  <si>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</si>
  <si>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</si>
  <si>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</si>
  <si>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</si>
  <si>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</si>
  <si>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</si>
  <si>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</si>
  <si>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</si>
  <si>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</si>
  <si>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</si>
  <si>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</si>
  <si>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</si>
  <si>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</si>
  <si>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</si>
  <si>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</si>
  <si>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</si>
  <si>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</si>
  <si>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</si>
  <si>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</si>
  <si>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</si>
  <si>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</si>
  <si>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</si>
  <si>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</si>
  <si>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</si>
  <si>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</si>
  <si>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</si>
  <si>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</si>
  <si>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</si>
  <si>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</si>
  <si>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</si>
  <si>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</si>
  <si>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</si>
  <si>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</si>
  <si>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</si>
  <si>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</si>
  <si>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</si>
  <si>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</si>
  <si>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</si>
  <si>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</si>
  <si>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</si>
  <si>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</si>
  <si>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</si>
  <si>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</si>
  <si>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</si>
  <si>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</si>
  <si>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</si>
  <si>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</si>
  <si>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</si>
  <si>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</si>
  <si>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</si>
  <si>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</si>
  <si>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</si>
  <si>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</si>
  <si>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</si>
  <si>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</si>
  <si>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</si>
  <si>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</si>
  <si>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</si>
  <si>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</si>
  <si>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</si>
  <si>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</si>
  <si>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</si>
  <si>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</si>
  <si>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</si>
  <si>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</si>
  <si>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</si>
  <si>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</si>
  <si>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</si>
  <si>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</si>
  <si>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</si>
  <si>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</si>
  <si>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</si>
  <si>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</si>
  <si>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</si>
  <si>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</si>
  <si>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</si>
  <si>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</si>
  <si>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</si>
  <si>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</si>
  <si>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</si>
  <si>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</si>
  <si>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</si>
  <si>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</si>
  <si>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</si>
  <si>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</si>
  <si>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</si>
  <si>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</si>
  <si>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</si>
  <si>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</si>
  <si>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</si>
  <si>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</si>
  <si>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</si>
  <si>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</si>
  <si>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</si>
  <si>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</si>
  <si>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</si>
  <si>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</si>
  <si>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</si>
  <si>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</si>
  <si>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</si>
  <si>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</si>
  <si>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</si>
  <si>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</si>
  <si>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</si>
  <si>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</si>
  <si>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</si>
  <si>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</si>
  <si>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</si>
  <si>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</si>
  <si>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</si>
  <si>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</si>
  <si>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</si>
  <si>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</si>
  <si>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</si>
  <si>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</si>
  <si>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</si>
  <si>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</si>
  <si>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</si>
  <si>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</si>
  <si>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</si>
  <si>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</si>
  <si>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</si>
  <si>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</si>
  <si>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</si>
  <si>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</si>
  <si>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</si>
  <si>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</si>
  <si>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</si>
  <si>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</si>
  <si>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</si>
  <si>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</si>
  <si>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</si>
  <si>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</si>
  <si>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</si>
  <si>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</si>
  <si>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</si>
  <si>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</si>
  <si>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</si>
  <si>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</si>
  <si>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</si>
  <si>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</si>
  <si>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</si>
  <si>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</si>
  <si>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</si>
  <si>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</si>
  <si>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</si>
  <si>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</si>
  <si>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</si>
  <si>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</si>
  <si>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</si>
  <si>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</si>
  <si>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</si>
  <si>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</si>
  <si>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</si>
  <si>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</si>
  <si>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</si>
  <si>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</si>
  <si>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</si>
  <si>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</si>
  <si>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</si>
  <si>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</si>
  <si>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</si>
  <si>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</si>
  <si>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</si>
  <si>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</si>
  <si>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</si>
  <si>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</si>
  <si>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</si>
  <si>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</si>
  <si>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</si>
  <si>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</si>
  <si>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</si>
  <si>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</si>
  <si>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</si>
  <si>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</si>
  <si>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</si>
  <si>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</si>
  <si>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</si>
  <si>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</si>
  <si>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</si>
  <si>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</si>
  <si>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</si>
  <si>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</si>
  <si>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</si>
  <si>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</si>
  <si>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</si>
  <si>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</si>
  <si>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</si>
  <si>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</si>
  <si>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</si>
  <si>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</si>
  <si>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</si>
  <si>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</si>
  <si>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</si>
  <si>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</si>
  <si>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</si>
  <si>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</si>
  <si>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</si>
  <si>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</si>
  <si>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</si>
  <si>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</si>
  <si>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</si>
  <si>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</si>
  <si>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</si>
  <si>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</si>
  <si>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</si>
  <si>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</si>
  <si>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</si>
  <si>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</si>
  <si>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</si>
  <si>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</si>
  <si>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</si>
  <si>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</si>
  <si>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</si>
  <si>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</si>
  <si>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</si>
  <si>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</si>
  <si>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</si>
  <si>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</si>
  <si>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</si>
  <si>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</si>
  <si>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</si>
  <si>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</si>
  <si>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</si>
  <si>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</si>
  <si>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</si>
  <si>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</si>
  <si>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</si>
  <si>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</si>
  <si>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</si>
  <si>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</si>
  <si>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</si>
  <si>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</si>
  <si>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</si>
  <si>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</si>
  <si>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</si>
  <si>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</si>
  <si>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</si>
  <si>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</si>
  <si>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</si>
  <si>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</si>
  <si>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</si>
  <si>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</si>
  <si>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</si>
  <si>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</si>
  <si>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</si>
  <si>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</si>
  <si>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</si>
  <si>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</si>
  <si>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</si>
  <si>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</si>
  <si>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</si>
  <si>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</si>
  <si>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</si>
  <si>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</si>
  <si>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</si>
  <si>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</si>
  <si>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</si>
  <si>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</si>
  <si>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</si>
  <si>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</si>
  <si>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</si>
  <si>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</si>
  <si>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</si>
  <si>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</si>
  <si>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</si>
  <si>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</si>
  <si>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</si>
  <si>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</si>
  <si>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</si>
  <si>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</si>
  <si>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</si>
  <si>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</si>
  <si>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</si>
  <si>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</si>
  <si>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</si>
  <si>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</si>
  <si>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</si>
  <si>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</si>
  <si>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</si>
  <si>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</si>
  <si>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</si>
  <si>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</si>
  <si>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</si>
  <si>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</si>
  <si>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</si>
  <si>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</si>
  <si>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</si>
  <si>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</si>
  <si>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</si>
  <si>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</si>
  <si>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</si>
  <si>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</si>
  <si>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</si>
  <si>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</si>
  <si>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</si>
  <si>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</si>
  <si>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</si>
  <si>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</si>
  <si>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</si>
  <si>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</si>
  <si>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</si>
  <si>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</si>
  <si>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</si>
  <si>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</si>
  <si>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</si>
  <si>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</si>
  <si>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</si>
  <si>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</si>
  <si>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</si>
  <si>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</si>
  <si>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</si>
  <si>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</si>
  <si>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</si>
  <si>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</si>
  <si>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</si>
  <si>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</si>
  <si>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</si>
  <si>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</si>
  <si>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</si>
  <si>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</si>
  <si>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</si>
  <si>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</si>
  <si>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</si>
  <si>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</si>
  <si>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</si>
  <si>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</si>
  <si>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</si>
  <si>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</si>
  <si>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</si>
  <si>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</si>
  <si>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</si>
  <si>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</si>
  <si>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</si>
  <si>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</si>
  <si>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</si>
  <si>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</si>
  <si>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</si>
  <si>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</si>
  <si>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</si>
  <si>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</si>
  <si>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</si>
  <si>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</si>
  <si>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</si>
  <si>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</si>
  <si>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</si>
  <si>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</si>
  <si>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</si>
  <si>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</si>
  <si>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</si>
  <si>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</si>
  <si>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</si>
  <si>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</si>
  <si>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</si>
  <si>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</si>
  <si>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</si>
  <si>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</si>
  <si>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</si>
  <si>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</si>
  <si>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</si>
  <si>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</si>
  <si>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</si>
  <si>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</si>
  <si>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</si>
  <si>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</si>
  <si>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</si>
  <si>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</si>
  <si>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</si>
  <si>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</si>
  <si>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</si>
  <si>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</si>
  <si>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</si>
  <si>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</si>
  <si>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</si>
  <si>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</si>
  <si>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</si>
  <si>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</si>
  <si>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</si>
  <si>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</si>
  <si>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</si>
  <si>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</si>
  <si>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</si>
  <si>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</si>
  <si>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</si>
  <si>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</si>
  <si>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</si>
  <si>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</si>
  <si>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</si>
  <si>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</si>
  <si>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</si>
  <si>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</si>
  <si>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</si>
  <si>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</si>
  <si>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</si>
  <si>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</si>
  <si>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</si>
  <si>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</si>
  <si>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</si>
  <si>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</si>
  <si>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</si>
  <si>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</si>
  <si>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</si>
  <si>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</si>
  <si>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</si>
  <si>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</si>
  <si>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</si>
  <si>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</si>
  <si>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</si>
  <si>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</si>
  <si>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</si>
  <si>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</si>
  <si>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</si>
  <si>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</si>
  <si>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</si>
  <si>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</si>
  <si>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</si>
  <si>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</si>
  <si>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</si>
  <si>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</si>
  <si>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</si>
  <si>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</si>
  <si>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</si>
  <si>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</si>
  <si>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</si>
  <si>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</si>
  <si>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</si>
  <si>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</si>
  <si>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</si>
  <si>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</si>
  <si>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</si>
  <si>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</si>
  <si>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</si>
  <si>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</si>
  <si>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</si>
  <si>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</si>
  <si>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</si>
  <si>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</si>
  <si>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</si>
  <si>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</si>
  <si>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</si>
  <si>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</si>
  <si>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</si>
  <si>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</si>
  <si>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</si>
  <si>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</si>
  <si>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</si>
  <si>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</si>
  <si>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</si>
  <si>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</si>
  <si>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</si>
  <si>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</si>
  <si>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</si>
  <si>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</si>
  <si>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</si>
  <si>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</si>
  <si>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</si>
  <si>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</si>
  <si>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</si>
  <si>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</si>
  <si>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</si>
  <si>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</si>
  <si>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</si>
  <si>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</si>
  <si>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</si>
  <si>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</si>
  <si>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</si>
  <si>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</si>
  <si>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</si>
  <si>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</si>
  <si>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</si>
  <si>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</si>
  <si>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</si>
  <si>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</si>
  <si>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</si>
  <si>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</si>
  <si>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</si>
  <si>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</si>
  <si>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</si>
  <si>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</si>
  <si>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</si>
  <si>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</si>
  <si>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</si>
  <si>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</si>
  <si>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</si>
  <si>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</si>
  <si>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</si>
  <si>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</si>
  <si>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</si>
  <si>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</si>
  <si>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</si>
  <si>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</si>
  <si>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</si>
  <si>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</si>
  <si>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</si>
  <si>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</si>
  <si>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</si>
  <si>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</si>
  <si>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</si>
  <si>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</si>
  <si>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</si>
  <si>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</si>
  <si>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</si>
  <si>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</si>
  <si>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</si>
  <si>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</si>
  <si>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</si>
  <si>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</si>
  <si>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</si>
  <si>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</si>
  <si>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</si>
  <si>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</si>
  <si>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</si>
  <si>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</si>
  <si>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</si>
  <si>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</si>
  <si>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</si>
  <si>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</si>
  <si>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</si>
  <si>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</si>
  <si>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</si>
  <si>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</si>
  <si>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</si>
  <si>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</si>
  <si>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</si>
  <si>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</si>
  <si>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</si>
  <si>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</si>
  <si>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</si>
  <si>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</si>
  <si>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</si>
  <si>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</si>
  <si>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</si>
  <si>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</si>
  <si>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</si>
  <si>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</si>
  <si>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</si>
  <si>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</si>
  <si>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</si>
  <si>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</si>
  <si>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</si>
  <si>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</si>
  <si>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</si>
  <si>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</si>
  <si>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</si>
  <si>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</si>
  <si>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</si>
  <si>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</si>
  <si>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</si>
  <si>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</si>
  <si>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</si>
  <si>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</si>
  <si>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</si>
  <si>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</si>
  <si>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</si>
  <si>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</si>
  <si>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</si>
  <si>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</si>
  <si>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</si>
  <si>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</si>
  <si>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</si>
  <si>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</si>
  <si>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</si>
  <si>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</si>
  <si>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</si>
  <si>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</si>
  <si>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</si>
  <si>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</si>
  <si>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</si>
  <si>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</si>
  <si>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</si>
  <si>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</si>
  <si>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</si>
  <si>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</si>
  <si>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</si>
  <si>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</si>
  <si>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</si>
  <si>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</si>
  <si>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</si>
  <si>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</si>
  <si>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</si>
  <si>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</si>
  <si>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</si>
  <si>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</si>
  <si>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</si>
  <si>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</si>
  <si>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</si>
  <si>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</si>
  <si>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</si>
  <si>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</si>
  <si>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</si>
  <si>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</si>
  <si>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</si>
  <si>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</si>
  <si>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</si>
  <si>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</si>
  <si>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</si>
  <si>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</si>
  <si>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</si>
  <si>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</si>
  <si>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</si>
  <si>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</si>
  <si>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</si>
  <si>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</si>
  <si>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</si>
  <si>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</si>
  <si>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</si>
  <si>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</si>
  <si>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</si>
  <si>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</si>
  <si>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</si>
  <si>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</si>
  <si>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</si>
  <si>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</si>
  <si>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</si>
  <si>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</si>
  <si>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</si>
  <si>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</si>
  <si>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</si>
  <si>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</si>
  <si>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</si>
  <si>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</si>
  <si>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</si>
  <si>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</si>
  <si>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</si>
  <si>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</si>
  <si>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</si>
  <si>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</si>
  <si>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</si>
  <si>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</si>
  <si>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</si>
  <si>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</si>
  <si>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</si>
  <si>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</si>
  <si>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</si>
  <si>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</si>
  <si>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</si>
  <si>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</si>
  <si>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</si>
  <si>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</si>
  <si>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</si>
  <si>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</si>
  <si>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</si>
  <si>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</si>
  <si>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</si>
  <si>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</si>
  <si>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</si>
  <si>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</si>
  <si>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</si>
  <si>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</si>
  <si>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</si>
  <si>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</si>
  <si>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</si>
  <si>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</si>
  <si>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</si>
  <si>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</si>
  <si>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</si>
  <si>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</si>
  <si>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</si>
  <si>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</si>
  <si>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</si>
  <si>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</si>
  <si>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</si>
  <si>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</si>
  <si>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</si>
  <si>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</si>
  <si>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</si>
  <si>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</si>
  <si>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</si>
  <si>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</si>
  <si>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</si>
  <si>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</si>
  <si>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</si>
  <si>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</si>
  <si>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</si>
  <si>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</si>
  <si>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</si>
  <si>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</si>
  <si>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</si>
  <si>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</si>
  <si>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</si>
  <si>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</si>
  <si>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</si>
  <si>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</si>
  <si>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</si>
  <si>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</si>
  <si>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</si>
  <si>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</si>
  <si>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</si>
  <si>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</si>
  <si>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</si>
  <si>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</si>
  <si>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</si>
  <si>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</si>
  <si>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</si>
  <si>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</si>
  <si>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</si>
  <si>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</si>
  <si>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</si>
  <si>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</si>
  <si>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</si>
  <si>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</si>
  <si>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</si>
  <si>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</si>
  <si>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</si>
  <si>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</si>
  <si>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</si>
  <si>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</si>
  <si>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</si>
  <si>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</si>
  <si>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</si>
  <si>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</si>
  <si>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</si>
  <si>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</si>
  <si>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</si>
  <si>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</si>
  <si>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</si>
  <si>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</si>
  <si>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</si>
  <si>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</si>
  <si>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</si>
  <si>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</si>
  <si>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</si>
  <si>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</si>
  <si>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</si>
  <si>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</si>
  <si>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</si>
  <si>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</si>
  <si>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</si>
  <si>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</si>
  <si>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</si>
  <si>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</si>
  <si>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</si>
  <si>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</si>
  <si>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</si>
  <si>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</si>
  <si>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</si>
  <si>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</si>
  <si>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</si>
  <si>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</si>
  <si>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</si>
  <si>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</si>
  <si>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</si>
  <si>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</si>
  <si>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</si>
  <si>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</si>
  <si>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</si>
  <si>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</si>
  <si>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</si>
  <si>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</si>
  <si>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</si>
  <si>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</si>
  <si>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</si>
  <si>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</si>
  <si>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</si>
  <si>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</si>
  <si>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</si>
  <si>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</si>
  <si>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</si>
  <si>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</si>
  <si>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</si>
  <si>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</si>
  <si>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</si>
  <si>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</si>
  <si>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</si>
  <si>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</si>
  <si>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</si>
  <si>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</si>
  <si>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</si>
  <si>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</si>
  <si>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</si>
  <si>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</si>
  <si>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</si>
  <si>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</si>
  <si>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</si>
  <si>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</si>
  <si>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</si>
  <si>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</si>
  <si>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</si>
  <si>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</si>
  <si>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</si>
  <si>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</si>
  <si>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</si>
  <si>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</si>
  <si>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</si>
  <si>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</si>
  <si>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</si>
  <si>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</si>
  <si>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</si>
  <si>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</si>
  <si>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</si>
  <si>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</si>
  <si>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</si>
  <si>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</si>
  <si>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</si>
  <si>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</si>
  <si>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</si>
  <si>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</si>
  <si>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</si>
  <si>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</si>
  <si>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</si>
  <si>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</si>
  <si>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</si>
  <si>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</si>
  <si>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</si>
  <si>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</si>
  <si>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</si>
  <si>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</si>
  <si>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</si>
  <si>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</si>
  <si>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</si>
  <si>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</si>
  <si>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</si>
  <si>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</si>
  <si>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</si>
  <si>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</si>
  <si>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</si>
  <si>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</si>
  <si>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</si>
  <si>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</si>
  <si>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</si>
  <si>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</si>
  <si>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</si>
  <si>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</si>
  <si>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</si>
  <si>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</si>
  <si>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</si>
  <si>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</si>
  <si>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</si>
  <si>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</si>
  <si>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</si>
  <si>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</si>
  <si>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</si>
  <si>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</si>
  <si>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</si>
  <si>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</si>
  <si>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</si>
  <si>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</si>
  <si>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</si>
  <si>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</si>
  <si>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</si>
  <si>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</si>
  <si>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</si>
  <si>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</si>
  <si>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</si>
  <si>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</si>
  <si>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</si>
  <si>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</si>
  <si>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</si>
  <si>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</si>
  <si>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</si>
  <si>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</si>
  <si>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</si>
  <si>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</si>
  <si>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</si>
  <si>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</si>
  <si>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</si>
  <si>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</si>
  <si>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</si>
  <si>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</si>
  <si>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</si>
  <si>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</si>
  <si>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</si>
  <si>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</si>
  <si>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</si>
  <si>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</si>
  <si>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</si>
  <si>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</si>
  <si>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</si>
  <si>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</si>
  <si>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</si>
  <si>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</si>
  <si>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</si>
  <si>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</si>
  <si>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</si>
  <si>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</si>
  <si>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</si>
  <si>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</si>
  <si>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</si>
  <si>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</si>
  <si>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</si>
  <si>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</si>
  <si>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</si>
  <si>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</si>
  <si>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</si>
  <si>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</si>
  <si>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</si>
  <si>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</si>
  <si>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</si>
  <si>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</si>
  <si>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</si>
  <si>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</si>
  <si>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</si>
  <si>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</si>
  <si>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</si>
  <si>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</si>
  <si>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</si>
  <si>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</si>
  <si>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</si>
  <si>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</si>
  <si>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</si>
  <si>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</si>
  <si>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</si>
  <si>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</si>
  <si>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</si>
  <si>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</si>
  <si>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</si>
  <si>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</si>
  <si>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</si>
  <si>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</si>
  <si>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</si>
  <si>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</si>
  <si>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</si>
  <si>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</si>
  <si>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</si>
  <si>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</si>
  <si>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</si>
  <si>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</si>
  <si>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</si>
  <si>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</si>
  <si>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</si>
  <si>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</si>
  <si>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</si>
  <si>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</si>
  <si>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</si>
  <si>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</si>
  <si>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</si>
  <si>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</si>
  <si>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</si>
  <si>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</si>
  <si>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</si>
  <si>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</si>
  <si>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</si>
  <si>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</si>
  <si>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</si>
  <si>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</si>
  <si>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</si>
  <si>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</si>
  <si>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</si>
  <si>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</si>
  <si>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</si>
  <si>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</si>
  <si>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</si>
  <si>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</si>
  <si>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</si>
  <si>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</si>
  <si>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</si>
  <si>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</si>
  <si>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</si>
  <si>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</si>
  <si>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</si>
  <si>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</si>
  <si>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</si>
  <si>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</si>
  <si>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</si>
  <si>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</si>
  <si>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</si>
  <si>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</si>
  <si>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</si>
  <si>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</si>
  <si>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</si>
  <si>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</si>
  <si>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</si>
  <si>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</si>
  <si>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</si>
  <si>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</si>
  <si>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</si>
  <si>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</si>
  <si>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</si>
  <si>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</si>
  <si>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</si>
  <si>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</si>
  <si>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</si>
  <si>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</si>
  <si>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</si>
  <si>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</si>
  <si>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</si>
  <si>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</si>
  <si>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</si>
  <si>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</si>
  <si>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</si>
  <si>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</si>
  <si>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</si>
  <si>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</si>
  <si>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</si>
  <si>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</si>
  <si>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</si>
  <si>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</si>
  <si>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</si>
  <si>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</si>
  <si>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</si>
  <si>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</si>
  <si>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</si>
  <si>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</si>
  <si>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</si>
  <si>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</si>
  <si>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</si>
  <si>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</si>
  <si>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</si>
  <si>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</si>
  <si>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</si>
  <si>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</si>
  <si>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</si>
  <si>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</si>
  <si>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</si>
  <si>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</si>
  <si>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</si>
  <si>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</si>
  <si>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</si>
  <si>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</si>
  <si>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</si>
  <si>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</si>
  <si>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</si>
  <si>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</si>
  <si>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</si>
  <si>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</si>
  <si>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</si>
  <si>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</si>
  <si>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</si>
  <si>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</si>
  <si>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</si>
  <si>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</si>
  <si>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</si>
  <si>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</si>
  <si>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</si>
  <si>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</si>
  <si>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</si>
  <si>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</si>
  <si>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</si>
  <si>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</si>
  <si>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</si>
  <si>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</si>
  <si>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</si>
  <si>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</si>
  <si>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</si>
  <si>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</si>
  <si>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</si>
  <si>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</si>
  <si>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</si>
  <si>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</si>
  <si>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</si>
  <si>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</si>
  <si>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</si>
  <si>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</si>
  <si>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</si>
  <si>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</si>
  <si>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</si>
  <si>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</si>
  <si>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</si>
  <si>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</si>
  <si>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</si>
  <si>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</si>
  <si>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</si>
  <si>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</si>
  <si>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</si>
  <si>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</si>
  <si>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</si>
  <si>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</si>
  <si>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</si>
  <si>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</si>
  <si>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</si>
  <si>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</si>
  <si>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</si>
  <si>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</si>
  <si>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</si>
  <si>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</si>
  <si>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</si>
  <si>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</si>
  <si>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</si>
  <si>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</si>
  <si>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</si>
  <si>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</si>
  <si>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</si>
  <si>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</si>
  <si>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</si>
  <si>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</si>
  <si>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</si>
  <si>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</si>
  <si>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</si>
  <si>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</si>
  <si>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</si>
  <si>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</si>
  <si>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</si>
  <si>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</si>
  <si>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</si>
  <si>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</si>
  <si>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</si>
  <si>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</si>
  <si>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</si>
  <si>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</si>
  <si>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</si>
  <si>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</si>
  <si>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</si>
  <si>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</si>
  <si>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</si>
  <si>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</si>
  <si>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</si>
  <si>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</si>
  <si>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</si>
  <si>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</si>
  <si>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</si>
  <si>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</si>
  <si>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</si>
  <si>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</si>
  <si>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</si>
  <si>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</si>
  <si>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</si>
  <si>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</si>
  <si>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</si>
  <si>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</si>
  <si>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</si>
  <si>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</si>
  <si>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</si>
  <si>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</si>
  <si>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</si>
  <si>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</si>
  <si>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</si>
  <si>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</si>
  <si>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</si>
  <si>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</si>
  <si>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</si>
  <si>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</si>
  <si>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</si>
  <si>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</si>
  <si>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</si>
  <si>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</si>
  <si>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</si>
  <si>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</si>
  <si>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</si>
  <si>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</si>
  <si>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</si>
  <si>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</si>
  <si>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</si>
  <si>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</si>
  <si>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</si>
  <si>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</si>
  <si>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</si>
  <si>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</si>
  <si>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</si>
  <si>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</si>
  <si>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</si>
  <si>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</si>
  <si>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</si>
  <si>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</si>
  <si>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</si>
  <si>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</si>
  <si>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</si>
  <si>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</si>
  <si>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</si>
  <si>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</si>
  <si>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</si>
  <si>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</si>
  <si>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</si>
  <si>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</si>
  <si>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</si>
  <si>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</si>
  <si>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</si>
  <si>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</si>
  <si>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</si>
  <si>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</si>
  <si>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</si>
  <si>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</si>
  <si>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</si>
  <si>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</si>
  <si>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</si>
  <si>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</si>
  <si>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</si>
  <si>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</si>
  <si>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</si>
  <si>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</si>
  <si>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</si>
  <si>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</si>
  <si>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</si>
  <si>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</si>
  <si>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</si>
  <si>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</si>
  <si>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</si>
  <si>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</si>
  <si>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</si>
  <si>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</si>
  <si>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</si>
  <si>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</si>
  <si>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</si>
  <si>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</si>
  <si>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</si>
  <si>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</si>
  <si>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</si>
  <si>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</si>
  <si>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</si>
  <si>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</si>
  <si>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</si>
  <si>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</si>
  <si>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</si>
  <si>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</si>
  <si>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</si>
  <si>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</si>
  <si>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</si>
  <si>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</si>
  <si>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</si>
  <si>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</si>
  <si>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</si>
  <si>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</si>
  <si>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</si>
  <si>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</si>
  <si>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</si>
  <si>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</si>
  <si>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</si>
  <si>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</si>
  <si>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</si>
  <si>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</si>
  <si>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</si>
  <si>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</si>
  <si>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</si>
  <si>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</si>
  <si>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</si>
  <si>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</si>
  <si>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</si>
  <si>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</si>
  <si>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</si>
  <si>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</si>
  <si>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</si>
  <si>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</si>
  <si>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</si>
  <si>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</si>
  <si>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</si>
  <si>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</si>
  <si>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</si>
  <si>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</si>
  <si>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</si>
  <si>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</si>
  <si>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</si>
  <si>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</si>
  <si>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</si>
  <si>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</si>
  <si>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</si>
  <si>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</si>
  <si>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</si>
  <si>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</si>
  <si>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</si>
  <si>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</si>
  <si>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</si>
  <si>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</si>
  <si>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</si>
  <si>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</si>
  <si>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</si>
  <si>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</si>
  <si>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</si>
  <si>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</si>
  <si>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</si>
  <si>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</si>
  <si>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</si>
  <si>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</si>
  <si>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</si>
  <si>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</si>
  <si>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</si>
  <si>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</si>
  <si>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</si>
  <si>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</si>
  <si>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</si>
  <si>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</si>
  <si>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</si>
  <si>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</si>
  <si>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</si>
  <si>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</si>
  <si>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</si>
  <si>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</si>
  <si>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</si>
  <si>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</si>
  <si>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</si>
  <si>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</si>
  <si>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</si>
  <si>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</si>
  <si>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</si>
  <si>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</si>
  <si>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</si>
  <si>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</si>
  <si>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</si>
  <si>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</si>
  <si>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</si>
  <si>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</si>
  <si>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</si>
  <si>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</si>
  <si>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</si>
  <si>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</si>
  <si>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</si>
  <si>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</si>
  <si>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</si>
  <si>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</si>
  <si>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</si>
  <si>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</si>
  <si>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</si>
  <si>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</si>
  <si>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</si>
  <si>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</si>
  <si>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</si>
  <si>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</si>
  <si>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</si>
  <si>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</si>
  <si>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</si>
  <si>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</si>
  <si>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</si>
  <si>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</si>
  <si>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</si>
  <si>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</si>
  <si>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</si>
  <si>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</si>
  <si>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</si>
  <si>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</si>
  <si>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</si>
  <si>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</si>
  <si>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</si>
  <si>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</si>
  <si>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</si>
  <si>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</si>
  <si>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</si>
  <si>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</si>
  <si>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</si>
  <si>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</si>
  <si>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</si>
  <si>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</si>
  <si>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</si>
  <si>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</si>
  <si>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</si>
  <si>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</si>
  <si>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</si>
  <si>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</si>
  <si>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</si>
  <si>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</si>
  <si>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</si>
  <si>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</si>
  <si>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</si>
  <si>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</si>
  <si>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</si>
  <si>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</si>
  <si>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</si>
  <si>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</si>
  <si>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</si>
  <si>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</si>
  <si>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</si>
  <si>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</si>
  <si>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</si>
  <si>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</si>
  <si>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</si>
  <si>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</si>
  <si>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</si>
  <si>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</si>
  <si>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</si>
  <si>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</si>
  <si>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</si>
  <si>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</si>
  <si>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</si>
  <si>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</si>
  <si>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</si>
  <si>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</si>
  <si>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</si>
  <si>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</si>
  <si>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</si>
  <si>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</si>
  <si>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</si>
  <si>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</si>
  <si>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</si>
  <si>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</si>
  <si>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</si>
  <si>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</si>
  <si>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</si>
  <si>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</si>
  <si>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</si>
  <si>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</si>
  <si>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</si>
  <si>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</si>
  <si>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</si>
  <si>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</si>
  <si>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</si>
  <si>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</si>
  <si>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</si>
  <si>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</si>
  <si>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</si>
  <si>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</si>
  <si>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</si>
  <si>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</si>
  <si>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</si>
  <si>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</si>
  <si>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</si>
  <si>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</si>
  <si>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</si>
  <si>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</si>
  <si>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</si>
  <si>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</si>
  <si>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</si>
  <si>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</si>
  <si>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</si>
  <si>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</si>
  <si>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</si>
  <si>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</si>
  <si>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</si>
  <si>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</si>
  <si>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</si>
  <si>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</si>
  <si>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</si>
  <si>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</si>
  <si>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</si>
  <si>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</si>
  <si>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</si>
  <si>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</si>
  <si>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</si>
  <si>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</si>
  <si>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</si>
  <si>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</si>
  <si>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</si>
  <si>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</si>
  <si>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</si>
  <si>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</si>
  <si>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</si>
  <si>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</si>
  <si>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</si>
  <si>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</si>
  <si>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</si>
  <si>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</si>
  <si>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</si>
  <si>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</si>
  <si>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</si>
  <si>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</si>
  <si>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</si>
  <si>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</si>
  <si>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</si>
  <si>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</si>
  <si>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</si>
  <si>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</si>
  <si>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</si>
  <si>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</si>
  <si>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</si>
  <si>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</si>
  <si>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</si>
  <si>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</si>
  <si>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</si>
  <si>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</si>
  <si>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</si>
  <si>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</si>
  <si>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</si>
  <si>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</si>
  <si>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</si>
  <si>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</si>
  <si>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</si>
  <si>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</si>
  <si>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</si>
  <si>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</si>
  <si>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</si>
  <si>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</si>
  <si>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</si>
  <si>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</si>
  <si>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</si>
  <si>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</si>
  <si>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</si>
  <si>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</si>
  <si>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</si>
  <si>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</si>
  <si>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</si>
  <si>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</si>
  <si>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</si>
  <si>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</si>
  <si>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</si>
  <si>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</si>
  <si>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</si>
  <si>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</si>
  <si>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</si>
  <si>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</si>
  <si>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</si>
  <si>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</si>
  <si>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</si>
  <si>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</si>
  <si>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</si>
  <si>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</si>
  <si>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</si>
  <si>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</si>
  <si>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</si>
  <si>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</si>
  <si>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</si>
  <si>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</si>
  <si>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</si>
  <si>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</si>
  <si>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</si>
  <si>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</si>
  <si>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</si>
  <si>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</si>
  <si>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</si>
  <si>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</si>
  <si>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</si>
  <si>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</si>
  <si>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</si>
  <si>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</si>
  <si>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</si>
  <si>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</si>
  <si>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</si>
  <si>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</si>
  <si>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</si>
  <si>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</si>
  <si>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</si>
  <si>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</si>
  <si>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</si>
  <si>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</si>
  <si>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</si>
  <si>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</si>
  <si>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</si>
  <si>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</si>
  <si>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</si>
  <si>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</si>
  <si>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</si>
  <si>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</si>
  <si>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</si>
  <si>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</si>
  <si>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</si>
  <si>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</si>
  <si>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</si>
  <si>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</si>
  <si>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</si>
  <si>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</si>
  <si>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</si>
  <si>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</si>
  <si>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</si>
  <si>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</si>
  <si>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</si>
  <si>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</si>
  <si>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</si>
  <si>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</si>
  <si>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</si>
  <si>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</si>
  <si>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</si>
  <si>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</si>
  <si>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</si>
  <si>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</si>
  <si>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</si>
  <si>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</si>
  <si>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</si>
  <si>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</si>
  <si>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</si>
  <si>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</si>
  <si>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</si>
  <si>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</si>
  <si>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</si>
  <si>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</si>
  <si>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</si>
  <si>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</si>
  <si>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</si>
  <si>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</si>
  <si>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</si>
  <si>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</si>
  <si>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</si>
  <si>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</si>
  <si>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</si>
  <si>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</si>
  <si>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</si>
  <si>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</si>
  <si>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</si>
  <si>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</si>
  <si>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</si>
  <si>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</si>
  <si>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</si>
  <si>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</si>
  <si>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</si>
  <si>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</si>
  <si>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</si>
  <si>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</si>
  <si>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</si>
  <si>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</si>
  <si>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</si>
  <si>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</si>
  <si>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</si>
  <si>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</si>
  <si>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</si>
  <si>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</si>
  <si>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</si>
  <si>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</si>
  <si>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</si>
  <si>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</si>
  <si>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</si>
  <si>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</si>
  <si>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</si>
  <si>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</si>
  <si>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</si>
  <si>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</si>
  <si>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</si>
  <si>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</si>
  <si>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</si>
  <si>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</si>
  <si>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</si>
  <si>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</si>
  <si>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</si>
  <si>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</si>
  <si>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</si>
  <si>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</si>
  <si>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</si>
  <si>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</si>
  <si>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</si>
  <si>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</si>
  <si>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</si>
  <si>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</si>
  <si>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</si>
  <si>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</si>
  <si>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</si>
  <si>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</si>
  <si>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</si>
  <si>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</si>
  <si>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</si>
  <si>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</si>
  <si>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</si>
  <si>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</si>
  <si>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</si>
  <si>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</si>
  <si>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</si>
  <si>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</si>
  <si>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</si>
  <si>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</si>
  <si>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</si>
  <si>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</si>
  <si>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</si>
  <si>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</si>
  <si>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</si>
  <si>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</si>
  <si>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</si>
  <si>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</si>
  <si>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</si>
  <si>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</si>
  <si>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</si>
  <si>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</si>
  <si>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</si>
  <si>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</si>
  <si>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</si>
  <si>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</si>
  <si>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</si>
  <si>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</si>
  <si>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</si>
  <si>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</si>
  <si>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</si>
  <si>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</si>
  <si>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</si>
  <si>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</si>
  <si>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</si>
  <si>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</si>
  <si>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</si>
  <si>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</si>
  <si>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</si>
  <si>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</si>
  <si>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</si>
  <si>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</si>
  <si>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</si>
  <si>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</si>
  <si>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</si>
  <si>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</si>
  <si>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</si>
  <si>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</si>
  <si>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</si>
  <si>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</si>
  <si>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</si>
  <si>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</si>
  <si>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</si>
  <si>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</si>
  <si>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</si>
  <si>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</si>
  <si>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</si>
  <si>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</si>
  <si>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</si>
  <si>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</si>
  <si>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</si>
  <si>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</si>
  <si>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</si>
  <si>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</si>
  <si>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</si>
  <si>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</si>
  <si>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</si>
  <si>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</si>
  <si>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</si>
  <si>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</si>
  <si>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</si>
  <si>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</si>
  <si>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</si>
  <si>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</si>
  <si>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</si>
  <si>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</si>
  <si>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</si>
  <si>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</si>
  <si>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</si>
  <si>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</si>
  <si>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</si>
  <si>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</si>
  <si>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</si>
  <si>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</si>
  <si>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</si>
  <si>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</si>
  <si>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</si>
  <si>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</si>
  <si>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</si>
  <si>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</si>
  <si>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</si>
  <si>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</si>
  <si>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</si>
  <si>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</si>
  <si>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</si>
  <si>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</si>
  <si>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</si>
  <si>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</si>
  <si>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</si>
  <si>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</si>
  <si>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</si>
  <si>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</si>
  <si>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</si>
  <si>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</si>
  <si>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</si>
  <si>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</si>
  <si>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</si>
  <si>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</si>
  <si>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</si>
  <si>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</si>
  <si>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</si>
  <si>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</si>
  <si>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</si>
  <si>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</si>
  <si>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</si>
  <si>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</si>
  <si>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</si>
  <si>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</si>
  <si>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</si>
  <si>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</si>
  <si>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</si>
  <si>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</si>
  <si>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</si>
  <si>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</si>
  <si>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</si>
  <si>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</si>
  <si>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</si>
  <si>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</si>
  <si>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</si>
  <si>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</si>
  <si>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</si>
  <si>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</si>
  <si>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</si>
  <si>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</si>
  <si>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</si>
  <si>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</si>
  <si>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</si>
  <si>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</si>
  <si>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</si>
  <si>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</si>
  <si>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</si>
  <si>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</si>
  <si>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</si>
  <si>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</si>
  <si>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</si>
  <si>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</si>
  <si>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</si>
  <si>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</si>
  <si>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</si>
  <si>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</si>
  <si>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</si>
  <si>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</si>
  <si>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</si>
  <si>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</si>
  <si>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</si>
  <si>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</si>
  <si>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</si>
  <si>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</si>
  <si>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</si>
  <si>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</si>
  <si>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</si>
  <si>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</si>
  <si>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</si>
  <si>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</si>
  <si>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</si>
  <si>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</si>
  <si>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</si>
  <si>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</si>
  <si>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</si>
  <si>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</si>
  <si>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</si>
  <si>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</si>
  <si>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</si>
  <si>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</si>
  <si>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</si>
  <si>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</si>
  <si>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</si>
  <si>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</si>
  <si>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</si>
  <si>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</si>
  <si>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</si>
  <si>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</si>
  <si>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</si>
  <si>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</si>
  <si>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</si>
  <si>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</si>
  <si>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</si>
  <si>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</si>
  <si>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</si>
  <si>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</si>
  <si>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</si>
  <si>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</si>
  <si>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</si>
  <si>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</si>
  <si>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</si>
  <si>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</si>
  <si>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</si>
  <si>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</si>
  <si>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</si>
  <si>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</si>
  <si>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</si>
  <si>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</si>
  <si>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</si>
  <si>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</si>
  <si>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</si>
  <si>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</si>
  <si>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</si>
  <si>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</si>
  <si>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</si>
  <si>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</si>
  <si>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</si>
  <si>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</si>
  <si>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</si>
  <si>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</si>
  <si>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</si>
  <si>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</si>
  <si>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</si>
  <si>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</si>
  <si>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</si>
  <si>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</si>
  <si>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</si>
  <si>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</si>
  <si>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</si>
  <si>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</si>
  <si>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</si>
  <si>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</si>
  <si>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</si>
  <si>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</si>
  <si>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</si>
  <si>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</si>
  <si>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</si>
  <si>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</si>
  <si>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</si>
  <si>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</si>
  <si>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</si>
  <si>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</si>
  <si>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</si>
  <si>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</si>
  <si>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</si>
  <si>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</si>
  <si>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</si>
  <si>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</si>
  <si>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</si>
  <si>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</si>
  <si>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</si>
  <si>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</si>
  <si>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</si>
  <si>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</si>
  <si>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</si>
  <si>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</si>
  <si>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</si>
  <si>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</si>
  <si>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</si>
  <si>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</si>
  <si>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</si>
  <si>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</si>
  <si>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</si>
  <si>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</si>
  <si>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</si>
  <si>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</si>
  <si>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</si>
  <si>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</si>
  <si>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</si>
  <si>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</si>
  <si>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</si>
  <si>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</si>
  <si>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</si>
  <si>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</si>
  <si>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</si>
  <si>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</si>
  <si>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</si>
  <si>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</si>
  <si>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</si>
  <si>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</si>
  <si>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</si>
  <si>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</si>
  <si>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</si>
  <si>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</si>
  <si>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</si>
  <si>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</si>
  <si>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</si>
  <si>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</si>
  <si>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</si>
  <si>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</si>
  <si>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</si>
  <si>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</si>
  <si>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</si>
  <si>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</si>
  <si>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</si>
  <si>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</si>
  <si>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</si>
  <si>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</si>
  <si>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</si>
  <si>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</si>
  <si>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</si>
  <si>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</si>
  <si>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</si>
  <si>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</si>
  <si>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</si>
  <si>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</si>
  <si>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</si>
  <si>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</si>
  <si>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</si>
  <si>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</si>
  <si>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</si>
  <si>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</si>
  <si>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</si>
  <si>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</si>
  <si>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</si>
  <si>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</si>
  <si>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</si>
  <si>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</si>
  <si>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</si>
  <si>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</si>
  <si>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</si>
  <si>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</si>
  <si>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</si>
  <si>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</si>
  <si>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</si>
  <si>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</si>
  <si>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</si>
  <si>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</si>
  <si>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</si>
  <si>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</si>
  <si>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</si>
  <si>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</si>
  <si>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</si>
  <si>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</si>
  <si>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</si>
  <si>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</si>
  <si>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</si>
  <si>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</si>
  <si>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</si>
  <si>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</si>
  <si>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</si>
  <si>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</si>
  <si>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</si>
  <si>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</si>
  <si>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</si>
  <si>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</si>
  <si>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</si>
  <si>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</si>
  <si>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</si>
  <si>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</si>
  <si>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</si>
  <si>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</si>
  <si>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</si>
  <si>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</si>
  <si>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</si>
  <si>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</si>
  <si>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</si>
  <si>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</si>
  <si>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</si>
  <si>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</si>
  <si>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</si>
  <si>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</si>
  <si>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</si>
  <si>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</si>
  <si>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</si>
  <si>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</si>
  <si>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</si>
  <si>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</si>
  <si>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</si>
  <si>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</si>
  <si>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</si>
  <si>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</si>
  <si>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</si>
  <si>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</si>
  <si>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</si>
  <si>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</si>
  <si>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</si>
  <si>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</si>
  <si>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</si>
  <si>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</si>
  <si>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</si>
  <si>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</si>
  <si>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</si>
  <si>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</si>
  <si>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</si>
  <si>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</si>
  <si>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</si>
  <si>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</si>
  <si>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</si>
  <si>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</si>
  <si>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</si>
  <si>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</si>
  <si>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</si>
  <si>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</si>
  <si>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</si>
  <si>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</si>
  <si>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</si>
  <si>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</si>
  <si>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</si>
  <si>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</si>
  <si>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</si>
  <si>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</si>
  <si>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</si>
  <si>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</si>
  <si>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</si>
  <si>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</si>
  <si>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</si>
  <si>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</si>
  <si>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</si>
  <si>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</si>
  <si>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</si>
  <si>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</si>
  <si>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</si>
  <si>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</si>
  <si>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</si>
  <si>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</si>
  <si>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</si>
  <si>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</si>
  <si>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</si>
  <si>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</si>
  <si>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</si>
  <si>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</si>
  <si>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</si>
  <si>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</si>
  <si>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</si>
  <si>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</si>
  <si>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</si>
  <si>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</si>
  <si>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</si>
  <si>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</si>
  <si>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</si>
  <si>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</si>
  <si>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</si>
  <si>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</si>
  <si>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</si>
  <si>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</si>
  <si>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</si>
  <si>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</si>
  <si>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</si>
  <si>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</si>
  <si>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</si>
  <si>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</si>
  <si>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</si>
  <si>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</si>
  <si>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</si>
  <si>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</si>
  <si>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</si>
  <si>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</si>
  <si>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</si>
  <si>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</si>
  <si>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</si>
  <si>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</si>
  <si>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</si>
  <si>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</si>
  <si>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</si>
  <si>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</si>
  <si>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</si>
  <si>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</si>
  <si>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</si>
  <si>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</si>
  <si>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</si>
  <si>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</si>
  <si>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</si>
  <si>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</si>
  <si>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</si>
  <si>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</si>
  <si>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</si>
  <si>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</si>
  <si>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</si>
  <si>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</si>
  <si>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</si>
  <si>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</si>
  <si>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</si>
  <si>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</si>
  <si>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</si>
  <si>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</si>
  <si>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</si>
  <si>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</si>
  <si>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</si>
  <si>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</si>
  <si>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</si>
  <si>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</si>
  <si>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</si>
  <si>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</si>
  <si>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</si>
  <si>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</si>
  <si>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</si>
  <si>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</si>
  <si>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</si>
  <si>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</si>
  <si>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</si>
  <si>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</si>
  <si>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</si>
  <si>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</si>
  <si>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</si>
  <si>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</si>
  <si>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</si>
  <si>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</si>
  <si>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</si>
  <si>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</si>
  <si>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</si>
  <si>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</si>
  <si>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</si>
  <si>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</si>
  <si>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</si>
  <si>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</si>
  <si>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</si>
  <si>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</si>
  <si>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</si>
  <si>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</si>
  <si>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</si>
  <si>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</si>
  <si>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</si>
  <si>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</si>
  <si>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</si>
  <si>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</si>
  <si>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</si>
  <si>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</si>
  <si>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</si>
  <si>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</si>
  <si>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</si>
  <si>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</si>
  <si>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</si>
  <si>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</si>
  <si>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</si>
  <si>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</si>
  <si>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</si>
  <si>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</si>
  <si>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</si>
  <si>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</si>
  <si>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</si>
  <si>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</si>
  <si>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</si>
  <si>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</si>
  <si>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</si>
  <si>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</si>
  <si>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</si>
  <si>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</si>
  <si>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</si>
  <si>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</si>
  <si>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</si>
  <si>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</si>
  <si>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</si>
  <si>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</si>
  <si>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</si>
  <si>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</si>
  <si>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</si>
  <si>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</si>
  <si>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</si>
  <si>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</si>
  <si>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</si>
  <si>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</si>
  <si>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</si>
  <si>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</si>
  <si>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</si>
  <si>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</si>
  <si>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</si>
  <si>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</si>
  <si>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</si>
  <si>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</si>
  <si>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</si>
  <si>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</si>
  <si>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</si>
  <si>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</si>
  <si>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</si>
  <si>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</si>
  <si>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</si>
  <si>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</si>
  <si>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</si>
  <si>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</si>
  <si>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</si>
  <si>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</si>
  <si>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</si>
  <si>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</si>
  <si>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</si>
  <si>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</si>
  <si>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</si>
  <si>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</si>
  <si>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</si>
  <si>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</si>
  <si>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</si>
  <si>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</si>
  <si>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</si>
  <si>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</si>
  <si>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</si>
  <si>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</si>
  <si>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</si>
  <si>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</si>
  <si>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</si>
  <si>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</si>
  <si>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</si>
  <si>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</si>
  <si>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</si>
  <si>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</si>
  <si>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</si>
  <si>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</si>
  <si>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</si>
  <si>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</si>
  <si>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</si>
  <si>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</si>
  <si>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</si>
  <si>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</si>
  <si>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</si>
  <si>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</si>
  <si>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</si>
  <si>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</si>
  <si>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</si>
  <si>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</si>
  <si>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</si>
  <si>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</si>
  <si>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</si>
  <si>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</si>
  <si>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</si>
  <si>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</si>
  <si>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</si>
  <si>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</si>
  <si>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</si>
  <si>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</si>
  <si>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</si>
  <si>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</si>
  <si>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</si>
  <si>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</si>
  <si>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</si>
  <si>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</si>
  <si>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</si>
  <si>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</si>
  <si>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</si>
  <si>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</si>
  <si>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</si>
  <si>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</si>
  <si>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</si>
  <si>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</si>
  <si>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</si>
  <si>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</si>
  <si>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</si>
  <si>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</si>
  <si>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</si>
  <si>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</si>
  <si>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</si>
  <si>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</si>
  <si>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</si>
  <si>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</si>
  <si>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</si>
  <si>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</si>
  <si>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</si>
  <si>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</si>
  <si>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</si>
  <si>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</si>
  <si>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</si>
  <si>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</si>
  <si>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</si>
  <si>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</si>
  <si>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</si>
  <si>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</si>
  <si>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</si>
  <si>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</si>
  <si>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</si>
  <si>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</si>
  <si>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</si>
  <si>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</si>
  <si>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</si>
  <si>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</si>
  <si>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</si>
  <si>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</si>
  <si>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</si>
  <si>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</si>
  <si>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</si>
  <si>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</si>
  <si>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</si>
  <si>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</si>
  <si>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</si>
  <si>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</si>
  <si>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</si>
  <si>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</si>
  <si>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</si>
  <si>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</si>
  <si>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</si>
  <si>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</si>
  <si>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</si>
  <si>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</si>
  <si>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</si>
  <si>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</si>
  <si>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</si>
  <si>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</si>
  <si>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</si>
  <si>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</si>
  <si>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</si>
  <si>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</si>
  <si>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</si>
  <si>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</si>
  <si>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</si>
  <si>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</si>
  <si>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</si>
  <si>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</si>
  <si>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</si>
  <si>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</si>
  <si>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</si>
  <si>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</si>
  <si>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</si>
  <si>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</si>
  <si>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</si>
  <si>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</si>
  <si>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</si>
  <si>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</si>
  <si>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</si>
  <si>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</si>
  <si>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</si>
  <si>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</si>
  <si>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</si>
  <si>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</si>
  <si>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</si>
  <si>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</si>
  <si>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</si>
  <si>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</si>
  <si>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</si>
  <si>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</si>
  <si>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</si>
  <si>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</si>
  <si>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</si>
  <si>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</si>
  <si>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</si>
  <si>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</si>
  <si>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</si>
  <si>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</si>
  <si>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</si>
  <si>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</si>
  <si>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</si>
  <si>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</si>
  <si>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</si>
  <si>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</si>
  <si>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</si>
  <si>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</si>
  <si>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</si>
  <si>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</si>
  <si>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</si>
  <si>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</si>
  <si>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</si>
  <si>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</si>
  <si>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</si>
  <si>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</si>
  <si>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</si>
  <si>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</si>
  <si>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</si>
  <si>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</si>
  <si>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</si>
  <si>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</si>
  <si>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</si>
  <si>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</si>
  <si>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</si>
  <si>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</si>
  <si>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</si>
  <si>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</si>
  <si>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</si>
  <si>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</si>
  <si>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</si>
  <si>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</si>
  <si>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</si>
  <si>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</si>
  <si>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</si>
  <si>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</si>
  <si>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</si>
  <si>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</si>
  <si>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</si>
  <si>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</si>
  <si>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</si>
  <si>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</si>
  <si>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</si>
  <si>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</si>
  <si>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</si>
  <si>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</si>
  <si>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</si>
  <si>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</si>
  <si>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</si>
  <si>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</si>
  <si>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</si>
  <si>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</si>
  <si>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</si>
  <si>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</si>
  <si>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</si>
  <si>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</si>
  <si>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</si>
  <si>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</si>
  <si>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</si>
  <si>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</si>
  <si>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</si>
  <si>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</si>
  <si>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</si>
  <si>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</si>
  <si>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</si>
  <si>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</si>
  <si>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</si>
  <si>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</si>
  <si>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</si>
  <si>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</si>
  <si>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</si>
  <si>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</si>
  <si>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</si>
  <si>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</si>
  <si>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</si>
  <si>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</si>
  <si>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</si>
  <si>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</si>
  <si>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</si>
  <si>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</si>
  <si>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</si>
  <si>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</si>
  <si>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</si>
  <si>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</si>
  <si>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</si>
  <si>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</si>
  <si>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</si>
  <si>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</si>
  <si>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</si>
  <si>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</si>
  <si>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</si>
  <si>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</si>
  <si>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</si>
  <si>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</si>
  <si>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</si>
  <si>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</si>
  <si>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</si>
  <si>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</si>
  <si>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</si>
  <si>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</si>
  <si>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</si>
  <si>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</si>
  <si>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</si>
  <si>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</si>
  <si>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</si>
  <si>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</si>
  <si>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</si>
  <si>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</si>
  <si>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</si>
  <si>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</si>
  <si>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</si>
  <si>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</si>
  <si>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</si>
  <si>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</si>
  <si>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</si>
  <si>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</si>
  <si>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</si>
  <si>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</si>
  <si>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</si>
  <si>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</si>
  <si>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</si>
  <si>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</si>
  <si>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</si>
  <si>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</si>
  <si>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</si>
  <si>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</si>
  <si>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</si>
  <si>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</si>
  <si>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</si>
  <si>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</si>
  <si>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</si>
  <si>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</si>
  <si>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</si>
  <si>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</si>
  <si>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</si>
  <si>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</si>
  <si>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</si>
  <si>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</si>
  <si>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</si>
  <si>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</si>
  <si>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</si>
  <si>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</si>
  <si>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</si>
  <si>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</si>
  <si>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</si>
  <si>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</si>
  <si>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</si>
  <si>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</si>
  <si>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</si>
  <si>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</si>
  <si>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</si>
  <si>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</si>
  <si>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</si>
  <si>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</si>
  <si>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</si>
  <si>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</si>
  <si>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</si>
  <si>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</si>
  <si>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</si>
  <si>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</si>
  <si>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</si>
  <si>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</si>
  <si>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</si>
  <si>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</si>
  <si>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</si>
  <si>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</si>
  <si>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</si>
  <si>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</si>
  <si>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</si>
  <si>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</si>
  <si>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</si>
  <si>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</si>
  <si>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</si>
  <si>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</si>
  <si>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</si>
  <si>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</si>
  <si>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</si>
  <si>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</si>
  <si>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</si>
  <si>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</si>
  <si>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</si>
  <si>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</si>
  <si>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</si>
  <si>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</si>
  <si>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</si>
  <si>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</si>
  <si>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</si>
  <si>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</si>
  <si>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</si>
  <si>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</si>
  <si>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</si>
  <si>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</si>
  <si>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</si>
  <si>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</si>
  <si>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</si>
  <si>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</si>
  <si>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</si>
  <si>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</si>
  <si>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</si>
  <si>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</si>
  <si>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</si>
  <si>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</si>
  <si>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</si>
  <si>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</si>
  <si>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</si>
  <si>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</si>
  <si>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</si>
  <si>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</si>
  <si>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</si>
  <si>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</si>
  <si>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</si>
  <si>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</si>
  <si>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</si>
  <si>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</si>
  <si>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</si>
  <si>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</si>
  <si>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</si>
  <si>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</si>
  <si>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</si>
  <si>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</si>
  <si>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</si>
  <si>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</si>
  <si>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</si>
  <si>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</si>
  <si>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</si>
  <si>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</si>
  <si>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</si>
  <si>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</si>
  <si>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</si>
  <si>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</si>
  <si>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</si>
  <si>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</si>
  <si>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</si>
  <si>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</si>
  <si>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</si>
  <si>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</si>
  <si>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</si>
  <si>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</si>
  <si>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</si>
  <si>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</si>
  <si>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</si>
  <si>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</si>
  <si>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</si>
  <si>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</si>
  <si>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</si>
  <si>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</si>
  <si>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</si>
  <si>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</si>
  <si>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</si>
  <si>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</si>
  <si>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</si>
  <si>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</si>
  <si>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</si>
  <si>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</si>
  <si>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</si>
  <si>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</si>
  <si>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</si>
  <si>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</si>
  <si>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</si>
  <si>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</si>
  <si>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</si>
  <si>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</si>
  <si>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</si>
  <si>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</si>
  <si>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</si>
  <si>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</si>
  <si>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</si>
  <si>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</si>
  <si>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</si>
  <si>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</si>
  <si>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</si>
  <si>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</si>
  <si>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</si>
  <si>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</si>
  <si>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</si>
  <si>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</si>
  <si>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</si>
  <si>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</si>
  <si>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</si>
  <si>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</si>
  <si>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</si>
  <si>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</si>
  <si>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</si>
  <si>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</si>
  <si>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</si>
  <si>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</si>
  <si>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</si>
  <si>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</si>
  <si>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</si>
  <si>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</si>
  <si>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</si>
  <si>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</si>
  <si>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</si>
  <si>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</si>
  <si>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</si>
  <si>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</si>
  <si>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</si>
  <si>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</si>
  <si>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</si>
  <si>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</si>
  <si>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</si>
  <si>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</si>
  <si>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</si>
  <si>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</si>
  <si>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</si>
  <si>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</si>
  <si>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</si>
  <si>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</si>
  <si>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</si>
  <si>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</si>
  <si>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</si>
  <si>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</si>
  <si>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</si>
  <si>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</si>
  <si>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</si>
  <si>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</si>
  <si>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</si>
  <si>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</si>
  <si>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</si>
  <si>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</si>
  <si>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</si>
  <si>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</si>
  <si>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</si>
  <si>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</si>
  <si>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</si>
  <si>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</si>
  <si>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</si>
  <si>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</si>
  <si>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</si>
  <si>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</si>
  <si>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</si>
  <si>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</si>
  <si>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</si>
  <si>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</si>
  <si>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</si>
  <si>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</si>
  <si>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</si>
  <si>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</si>
  <si>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</si>
  <si>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</si>
  <si>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</si>
  <si>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</si>
  <si>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</si>
  <si>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</si>
  <si>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</si>
  <si>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</si>
  <si>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</si>
  <si>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</si>
  <si>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</si>
  <si>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</si>
  <si>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</si>
  <si>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</si>
  <si>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</si>
  <si>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</si>
  <si>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</si>
  <si>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</si>
  <si>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</si>
  <si>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</si>
  <si>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</si>
  <si>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</si>
  <si>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</si>
  <si>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</si>
  <si>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</si>
  <si>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</si>
  <si>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</si>
  <si>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</si>
  <si>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</si>
  <si>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</si>
  <si>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</si>
  <si>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</si>
  <si>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</si>
  <si>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</si>
  <si>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</si>
  <si>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</si>
  <si>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</si>
  <si>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</si>
  <si>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</si>
  <si>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</si>
  <si>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</si>
  <si>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</si>
  <si>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</si>
  <si>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</si>
  <si>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</si>
  <si>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</si>
  <si>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</si>
  <si>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</si>
  <si>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</si>
  <si>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</si>
  <si>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</si>
  <si>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</si>
  <si>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</si>
  <si>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</si>
  <si>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</si>
  <si>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</si>
  <si>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</si>
  <si>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</si>
  <si>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</si>
  <si>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</si>
  <si>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</si>
  <si>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</si>
  <si>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</si>
  <si>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</si>
  <si>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</si>
  <si>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</si>
  <si>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</si>
  <si>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</si>
  <si>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</si>
  <si>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</si>
  <si>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</si>
  <si>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</si>
  <si>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</si>
  <si>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</si>
  <si>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</si>
  <si>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</si>
  <si>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</si>
  <si>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</si>
  <si>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</si>
  <si>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</si>
  <si>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</si>
  <si>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</si>
  <si>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</si>
  <si>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</si>
  <si>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</si>
  <si>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</si>
  <si>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</si>
  <si>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</si>
  <si>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</si>
  <si>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</si>
  <si>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</si>
  <si>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</si>
  <si>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</si>
  <si>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</si>
  <si>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</si>
  <si>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</si>
  <si>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</si>
  <si>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</si>
  <si>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</si>
  <si>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</si>
  <si>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</si>
  <si>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</si>
  <si>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</si>
  <si>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</si>
  <si>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</si>
  <si>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</si>
  <si>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</si>
  <si>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</si>
  <si>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</si>
  <si>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</si>
  <si>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</si>
  <si>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</si>
  <si>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</si>
  <si>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</si>
  <si>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</si>
  <si>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</si>
  <si>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</si>
  <si>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</si>
  <si>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</si>
  <si>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</si>
  <si>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</si>
  <si>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</si>
  <si>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</si>
  <si>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</si>
  <si>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</si>
  <si>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</si>
  <si>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</si>
  <si>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</si>
  <si>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</si>
  <si>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</si>
  <si>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</si>
  <si>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</si>
  <si>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</si>
  <si>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</si>
  <si>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</si>
  <si>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</si>
  <si>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</si>
  <si>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</si>
  <si>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</si>
  <si>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</si>
  <si>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</si>
  <si>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</si>
  <si>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</si>
  <si>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</si>
  <si>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</si>
  <si>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</si>
  <si>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</si>
  <si>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</si>
  <si>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</si>
  <si>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</si>
  <si>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</si>
  <si>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</si>
  <si>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</si>
  <si>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</si>
  <si>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</si>
  <si>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</si>
  <si>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</si>
  <si>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</si>
  <si>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</si>
  <si>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</si>
  <si>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</si>
  <si>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</si>
  <si>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</si>
  <si>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</si>
  <si>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</si>
  <si>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</si>
  <si>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</si>
  <si>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</si>
  <si>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</si>
  <si>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</si>
  <si>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</si>
  <si>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</si>
  <si>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</si>
  <si>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</si>
  <si>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</si>
  <si>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</si>
  <si>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</si>
  <si>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</si>
  <si>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</si>
  <si>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</si>
  <si>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</si>
  <si>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</si>
  <si>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</si>
  <si>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</si>
  <si>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</si>
  <si>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</si>
  <si>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</si>
  <si>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</si>
  <si>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</si>
  <si>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</si>
  <si>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</si>
  <si>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</si>
  <si>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</si>
  <si>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</si>
  <si>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</si>
  <si>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</si>
  <si>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</si>
  <si>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</si>
  <si>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</si>
  <si>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</si>
  <si>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</si>
  <si>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</si>
  <si>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</si>
  <si>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</si>
  <si>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</si>
  <si>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</si>
  <si>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</si>
  <si>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</si>
  <si>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</si>
  <si>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</si>
  <si>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</si>
  <si>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</si>
  <si>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</si>
  <si>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</si>
  <si>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</si>
  <si>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</si>
  <si>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</si>
  <si>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</si>
  <si>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</si>
  <si>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</si>
  <si>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</si>
  <si>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</si>
  <si>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</si>
  <si>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</si>
  <si>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</si>
  <si>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</si>
  <si>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</si>
  <si>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</si>
  <si>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</si>
  <si>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</si>
  <si>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</si>
  <si>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</si>
  <si>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</si>
  <si>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</si>
  <si>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</si>
  <si>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</si>
  <si>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</si>
  <si>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</si>
  <si>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</si>
  <si>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</si>
  <si>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</si>
  <si>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</si>
  <si>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</si>
  <si>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</si>
  <si>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</si>
  <si>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</si>
  <si>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</si>
  <si>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</si>
  <si>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</si>
  <si>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</si>
  <si>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</si>
  <si>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</si>
  <si>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</si>
  <si>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</si>
  <si>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</si>
  <si>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</si>
  <si>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</si>
  <si>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</si>
  <si>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</si>
  <si>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</si>
  <si>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</si>
  <si>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</si>
  <si>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</si>
  <si>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</si>
  <si>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</si>
  <si>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</si>
  <si>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</si>
  <si>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</si>
  <si>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</si>
  <si>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</si>
  <si>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</si>
  <si>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</si>
  <si>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</si>
  <si>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</si>
  <si>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</si>
  <si>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</si>
  <si>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</si>
  <si>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</si>
  <si>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</si>
  <si>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</si>
  <si>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</si>
  <si>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</si>
  <si>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</si>
  <si>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</si>
  <si>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</si>
  <si>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</si>
  <si>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</si>
  <si>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</si>
  <si>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</si>
  <si>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</si>
  <si>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</si>
  <si>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</si>
  <si>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</si>
  <si>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</si>
  <si>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</si>
  <si>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</si>
  <si>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</si>
  <si>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</si>
  <si>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</si>
  <si>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</si>
  <si>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</si>
  <si>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</si>
  <si>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</si>
  <si>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</si>
  <si>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</si>
  <si>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</si>
  <si>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</si>
  <si>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</si>
  <si>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</si>
  <si>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</si>
  <si>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</si>
  <si>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</si>
  <si>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</si>
  <si>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</si>
  <si>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</si>
  <si>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</si>
  <si>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</si>
  <si>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</si>
  <si>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</si>
  <si>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</si>
  <si>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</si>
  <si>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</si>
  <si>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</si>
  <si>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</si>
  <si>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</si>
  <si>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</si>
  <si>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</si>
  <si>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</si>
  <si>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</si>
  <si>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</si>
  <si>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</si>
  <si>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</si>
  <si>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</si>
  <si>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</si>
  <si>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</si>
  <si>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</si>
  <si>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</si>
  <si>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</si>
  <si>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</si>
  <si>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</si>
  <si>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</si>
  <si>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</si>
  <si>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</si>
  <si>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</si>
  <si>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</si>
  <si>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</si>
  <si>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</si>
  <si>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</si>
  <si>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</si>
  <si>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</si>
  <si>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</si>
  <si>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</si>
  <si>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</si>
  <si>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</si>
  <si>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</si>
  <si>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</si>
  <si>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</si>
  <si>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</si>
  <si>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</si>
  <si>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</si>
  <si>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</si>
  <si>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</si>
  <si>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</si>
  <si>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</si>
  <si>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</si>
  <si>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</si>
  <si>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</si>
  <si>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</si>
  <si>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</si>
  <si>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</si>
  <si>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</si>
  <si>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</si>
  <si>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</si>
  <si>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</si>
  <si>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</si>
  <si>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</si>
  <si>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</si>
  <si>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</si>
  <si>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</si>
  <si>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</si>
  <si>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</si>
  <si>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</si>
  <si>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</si>
  <si>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</si>
  <si>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</si>
  <si>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</si>
  <si>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</si>
  <si>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</si>
  <si>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</si>
  <si>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</si>
  <si>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</si>
  <si>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</si>
  <si>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</si>
  <si>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</si>
  <si>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</si>
  <si>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</si>
  <si>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</si>
  <si>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</si>
  <si>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</si>
  <si>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</si>
  <si>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</si>
  <si>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</si>
  <si>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</si>
  <si>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</si>
  <si>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</si>
  <si>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</si>
  <si>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</si>
  <si>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</si>
  <si>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</si>
  <si>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</si>
  <si>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</si>
  <si>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</si>
  <si>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</si>
  <si>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</si>
  <si>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</si>
  <si>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</si>
  <si>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</si>
  <si>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</si>
  <si>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</si>
  <si>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</si>
  <si>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</si>
  <si>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</si>
  <si>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</si>
  <si>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</si>
  <si>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</si>
  <si>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</si>
  <si>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</si>
  <si>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</si>
  <si>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</si>
  <si>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</si>
  <si>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</si>
  <si>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</si>
  <si>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</si>
  <si>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</si>
  <si>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</si>
  <si>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</si>
  <si>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</si>
  <si>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</si>
  <si>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</si>
  <si>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</si>
  <si>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</si>
  <si>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</si>
  <si>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</si>
  <si>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</si>
  <si>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</si>
  <si>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</si>
  <si>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</si>
  <si>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</si>
  <si>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</si>
  <si>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</si>
  <si>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</si>
  <si>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</si>
  <si>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</si>
  <si>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</si>
  <si>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</si>
  <si>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</si>
  <si>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</si>
  <si>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</si>
  <si>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</si>
  <si>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</si>
  <si>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</si>
  <si>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</si>
  <si>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</si>
  <si>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</si>
  <si>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</si>
  <si>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</si>
  <si>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</si>
  <si>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</si>
  <si>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</si>
  <si>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</si>
  <si>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</si>
  <si>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</si>
  <si>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</si>
  <si>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</si>
  <si>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</si>
  <si>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</si>
  <si>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</si>
  <si>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</si>
  <si>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</si>
  <si>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</si>
  <si>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</si>
  <si>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</si>
  <si>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</si>
  <si>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</si>
  <si>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</si>
  <si>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</si>
  <si>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</si>
  <si>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</si>
  <si>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</si>
  <si>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</si>
  <si>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</si>
  <si>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</si>
  <si>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</si>
  <si>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</si>
  <si>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</si>
  <si>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</si>
  <si>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</si>
  <si>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</si>
  <si>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</si>
  <si>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</si>
  <si>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</si>
  <si>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</si>
  <si>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</si>
  <si>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</si>
  <si>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</si>
  <si>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</si>
  <si>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</si>
  <si>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</si>
  <si>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</si>
  <si>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</si>
  <si>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</si>
  <si>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</si>
  <si>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</si>
  <si>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</si>
  <si>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</si>
  <si>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</si>
  <si>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</si>
  <si>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</si>
  <si>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</si>
  <si>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</si>
  <si>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</si>
  <si>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</si>
  <si>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</si>
  <si>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</si>
  <si>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</si>
  <si>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</si>
  <si>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</si>
  <si>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</si>
  <si>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</si>
  <si>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</si>
  <si>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</si>
  <si>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</si>
  <si>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</si>
  <si>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</si>
  <si>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</si>
  <si>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</si>
  <si>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</si>
  <si>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</si>
  <si>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</si>
  <si>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</si>
  <si>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</si>
  <si>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</si>
  <si>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</si>
  <si>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</si>
  <si>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</si>
  <si>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</si>
  <si>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</si>
  <si>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</si>
  <si>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</si>
  <si>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</si>
  <si>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</si>
  <si>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</si>
  <si>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</si>
  <si>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</si>
  <si>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</si>
  <si>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</si>
  <si>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</si>
  <si>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</si>
  <si>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</si>
  <si>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</si>
  <si>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</si>
  <si>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</si>
  <si>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</si>
  <si>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</si>
  <si>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</si>
  <si>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</si>
  <si>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</si>
  <si>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</si>
  <si>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</si>
  <si>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</si>
  <si>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</si>
  <si>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</si>
  <si>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</si>
  <si>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</si>
  <si>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</si>
  <si>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</si>
  <si>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</si>
  <si>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</si>
  <si>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</si>
  <si>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</si>
  <si>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</si>
  <si>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</si>
  <si>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</si>
  <si>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</si>
  <si>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</si>
  <si>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</si>
  <si>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</si>
  <si>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</si>
  <si>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</si>
  <si>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</si>
  <si>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</si>
  <si>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</si>
  <si>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</si>
  <si>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</si>
  <si>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</si>
  <si>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</si>
  <si>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</si>
  <si>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</si>
  <si>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</si>
  <si>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</si>
  <si>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</si>
  <si>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</si>
  <si>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</si>
  <si>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</si>
  <si>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</si>
  <si>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</si>
  <si>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</si>
  <si>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</si>
  <si>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</si>
  <si>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</si>
  <si>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</si>
  <si>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</si>
  <si>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</si>
  <si>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</si>
  <si>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</si>
  <si>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</si>
  <si>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</si>
  <si>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</si>
  <si>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</si>
  <si>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</si>
  <si>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</si>
  <si>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</si>
  <si>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</si>
  <si>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</si>
  <si>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</si>
  <si>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</si>
  <si>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</si>
  <si>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</si>
  <si>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</si>
  <si>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</si>
  <si>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</si>
  <si>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</si>
  <si>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</si>
  <si>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</si>
  <si>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</si>
  <si>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</si>
  <si>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</si>
  <si>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</si>
  <si>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</si>
  <si>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</si>
  <si>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</si>
  <si>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</si>
  <si>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</si>
  <si>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</si>
  <si>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</si>
  <si>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</si>
  <si>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</si>
  <si>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</si>
  <si>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</si>
  <si>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</si>
  <si>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</si>
  <si>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</si>
  <si>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</si>
  <si>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</si>
  <si>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</si>
  <si>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</si>
  <si>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</si>
  <si>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</si>
  <si>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</si>
  <si>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</si>
  <si>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</si>
  <si>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</si>
  <si>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</si>
  <si>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</si>
  <si>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</si>
  <si>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</si>
  <si>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</si>
  <si>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</si>
  <si>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</si>
  <si>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</si>
  <si>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</si>
  <si>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</si>
  <si>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</si>
  <si>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</si>
  <si>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</si>
  <si>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</si>
  <si>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</si>
  <si>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</si>
  <si>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</si>
  <si>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</si>
  <si>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</si>
  <si>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</si>
  <si>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</si>
  <si>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</si>
  <si>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</si>
  <si>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</si>
  <si>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</si>
  <si>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</si>
  <si>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</si>
  <si>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</si>
  <si>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</si>
  <si>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</si>
  <si>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</si>
  <si>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</si>
  <si>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</si>
  <si>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</si>
  <si>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</si>
  <si>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</si>
  <si>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</si>
  <si>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</si>
  <si>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</si>
  <si>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</si>
  <si>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</si>
  <si>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</si>
  <si>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</si>
  <si>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</si>
  <si>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</si>
  <si>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</si>
  <si>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</si>
  <si>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</si>
  <si>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</si>
  <si>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</si>
  <si>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</si>
  <si>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</si>
  <si>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</si>
  <si>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</si>
  <si>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</si>
  <si>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</si>
  <si>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</si>
  <si>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</si>
  <si>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</si>
  <si>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</si>
  <si>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</si>
  <si>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</si>
  <si>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</si>
  <si>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</si>
  <si>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</si>
  <si>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</si>
  <si>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</si>
  <si>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</si>
  <si>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</si>
  <si>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</si>
  <si>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</si>
  <si>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</si>
  <si>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</si>
  <si>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</si>
  <si>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</si>
  <si>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</si>
  <si>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</si>
  <si>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</si>
  <si>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</si>
  <si>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</si>
  <si>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</si>
  <si>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</si>
  <si>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</si>
  <si>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</si>
  <si>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</si>
  <si>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</si>
  <si>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</si>
  <si>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</si>
  <si>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</si>
  <si>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</si>
  <si>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</si>
  <si>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</si>
  <si>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</si>
  <si>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</si>
  <si>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</si>
  <si>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</si>
  <si>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</si>
  <si>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</si>
  <si>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</si>
  <si>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</si>
  <si>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</si>
  <si>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</si>
  <si>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</si>
  <si>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</si>
  <si>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</si>
  <si>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</si>
  <si>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</si>
  <si>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</si>
  <si>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</si>
  <si>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</si>
  <si>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</si>
  <si>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</si>
  <si>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</si>
  <si>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</si>
  <si>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</si>
  <si>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</si>
  <si>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</si>
  <si>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</si>
  <si>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</si>
  <si>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</si>
  <si>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</si>
  <si>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</si>
  <si>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</si>
  <si>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</si>
  <si>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</si>
  <si>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</si>
  <si>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</si>
  <si>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</si>
  <si>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</si>
  <si>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</si>
  <si>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</si>
  <si>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</si>
  <si>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</si>
  <si>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</si>
  <si>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</si>
  <si>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</si>
  <si>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</si>
  <si>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</si>
  <si>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</si>
  <si>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</si>
  <si>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</si>
  <si>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</si>
  <si>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</si>
  <si>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</si>
  <si>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</si>
  <si>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</si>
  <si>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</si>
  <si>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</si>
  <si>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</si>
  <si>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</si>
  <si>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</si>
  <si>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</si>
  <si>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</si>
  <si>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</si>
  <si>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</si>
  <si>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</si>
  <si>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</si>
  <si>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</si>
  <si>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</si>
  <si>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</si>
  <si>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</si>
  <si>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</si>
  <si>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</si>
  <si>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</si>
  <si>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</si>
  <si>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</si>
  <si>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</si>
  <si>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</si>
  <si>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</si>
  <si>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</si>
  <si>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</si>
  <si>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</si>
  <si>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</si>
  <si>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</si>
  <si>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</si>
  <si>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</si>
  <si>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</si>
  <si>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</si>
  <si>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</si>
  <si>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</si>
  <si>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</si>
  <si>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</si>
  <si>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</si>
  <si>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</si>
  <si>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</si>
  <si>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</si>
  <si>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</si>
  <si>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</si>
  <si>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</si>
  <si>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</si>
  <si>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</si>
  <si>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</si>
  <si>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</si>
  <si>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</si>
  <si>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</si>
  <si>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</si>
  <si>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</si>
  <si>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</si>
  <si>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</si>
  <si>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</si>
  <si>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</si>
  <si>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</si>
  <si>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</si>
  <si>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</si>
  <si>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</si>
  <si>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</si>
  <si>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</si>
  <si>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</si>
  <si>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</si>
  <si>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</si>
  <si>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</si>
  <si>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</si>
  <si>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</si>
  <si>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</si>
  <si>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</si>
  <si>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</si>
  <si>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</si>
  <si>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</si>
  <si>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</si>
  <si>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</si>
  <si>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</si>
  <si>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</si>
  <si>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</si>
  <si>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</si>
  <si>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</si>
  <si>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</si>
  <si>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</si>
  <si>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</si>
  <si>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</si>
  <si>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</si>
  <si>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</si>
  <si>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</si>
  <si>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</si>
  <si>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</si>
  <si>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</si>
  <si>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</si>
  <si>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</si>
  <si>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</si>
  <si>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</si>
  <si>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</si>
  <si>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</si>
  <si>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</si>
  <si>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</si>
  <si>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</si>
  <si>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</si>
  <si>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</si>
  <si>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</si>
  <si>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</si>
  <si>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</si>
  <si>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</si>
  <si>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</si>
  <si>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</si>
  <si>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</si>
  <si>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</si>
  <si>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</si>
  <si>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</si>
  <si>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</si>
  <si>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</si>
  <si>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</si>
  <si>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</si>
  <si>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</si>
  <si>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</si>
  <si>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</si>
  <si>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</si>
  <si>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</si>
  <si>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</si>
  <si>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</si>
  <si>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</si>
  <si>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</si>
  <si>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</si>
  <si>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</si>
  <si>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</si>
  <si>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</si>
  <si>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</si>
  <si>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</si>
  <si>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</si>
  <si>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</si>
  <si>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</si>
  <si>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</si>
  <si>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</si>
  <si>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</si>
  <si>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</si>
  <si>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</si>
  <si>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</si>
  <si>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</si>
  <si>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</si>
  <si>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</si>
  <si>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</si>
  <si>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</si>
  <si>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</si>
  <si>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</si>
  <si>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</si>
  <si>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</si>
  <si>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</si>
  <si>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</si>
  <si>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</si>
  <si>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</si>
  <si>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</si>
  <si>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</si>
  <si>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</si>
  <si>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</si>
  <si>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</si>
  <si>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</si>
  <si>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</si>
  <si>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</si>
  <si>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</si>
  <si>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</si>
  <si>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</si>
  <si>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</si>
  <si>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</si>
  <si>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</si>
  <si>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</si>
  <si>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</si>
  <si>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</si>
  <si>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</si>
  <si>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</si>
  <si>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</si>
  <si>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</si>
  <si>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</si>
  <si>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</si>
  <si>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</si>
  <si>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</si>
  <si>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</si>
  <si>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</si>
  <si>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</si>
  <si>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</si>
  <si>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</si>
  <si>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</si>
  <si>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</si>
  <si>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</si>
  <si>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</si>
  <si>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</si>
  <si>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</si>
  <si>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</si>
  <si>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</si>
  <si>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</si>
  <si>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</si>
  <si>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</si>
  <si>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</si>
  <si>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</si>
  <si>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</si>
  <si>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</si>
  <si>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</si>
  <si>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</si>
  <si>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</si>
  <si>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</si>
  <si>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</si>
  <si>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</si>
  <si>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</si>
  <si>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</si>
  <si>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</si>
  <si>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</si>
  <si>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</si>
  <si>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</si>
  <si>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</si>
  <si>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</si>
  <si>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</si>
  <si>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</si>
  <si>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</si>
  <si>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</si>
  <si>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</si>
  <si>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</si>
  <si>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</si>
  <si>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</si>
  <si>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</si>
  <si>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</si>
  <si>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</si>
  <si>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</si>
  <si>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</si>
  <si>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</si>
  <si>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</si>
  <si>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</si>
  <si>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</si>
  <si>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</si>
  <si>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</si>
  <si>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</si>
  <si>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</si>
  <si>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</si>
  <si>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</si>
  <si>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</si>
  <si>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</si>
  <si>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</si>
  <si>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</si>
  <si>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</si>
  <si>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</si>
  <si>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</si>
  <si>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</si>
  <si>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</si>
  <si>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</si>
  <si>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</si>
  <si>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</si>
  <si>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</si>
  <si>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</si>
  <si>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</si>
  <si>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</si>
  <si>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</si>
  <si>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</si>
  <si>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</si>
  <si>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</si>
  <si>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</si>
  <si>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</si>
  <si>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</si>
  <si>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</si>
  <si>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</si>
  <si>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</si>
  <si>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</si>
  <si>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</si>
  <si>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</si>
  <si>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</si>
  <si>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</si>
  <si>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</si>
  <si>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</si>
  <si>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</si>
  <si>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</si>
  <si>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</si>
  <si>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</si>
  <si>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</si>
  <si>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</si>
  <si>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</si>
  <si>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</si>
  <si>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</si>
  <si>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</si>
  <si>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</si>
  <si>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</si>
  <si>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</si>
  <si>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</si>
  <si>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</si>
  <si>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</si>
  <si>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</si>
  <si>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</si>
  <si>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</si>
  <si>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</si>
  <si>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</si>
  <si>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</si>
  <si>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</si>
  <si>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</si>
  <si>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</si>
  <si>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</si>
  <si>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</si>
  <si>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</si>
  <si>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</si>
  <si>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</si>
  <si>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</si>
  <si>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</si>
  <si>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</si>
  <si>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</si>
  <si>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</si>
  <si>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</si>
  <si>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</si>
  <si>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</si>
  <si>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</si>
  <si>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</si>
  <si>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</si>
  <si>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</si>
  <si>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</si>
  <si>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</si>
  <si>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</si>
  <si>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</si>
  <si>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</si>
  <si>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</si>
  <si>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</si>
  <si>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</si>
  <si>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</si>
  <si>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</si>
  <si>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</si>
  <si>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</si>
  <si>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</si>
  <si>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</si>
  <si>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</si>
  <si>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</si>
  <si>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</si>
  <si>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</si>
  <si>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</si>
  <si>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</si>
  <si>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</si>
  <si>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</si>
  <si>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</si>
  <si>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</si>
  <si>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</si>
  <si>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</si>
  <si>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</si>
  <si>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</si>
  <si>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</si>
  <si>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</si>
  <si>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</si>
  <si>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</si>
  <si>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</si>
  <si>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</si>
  <si>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</si>
  <si>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</si>
  <si>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</si>
  <si>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</si>
  <si>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</si>
  <si>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</si>
  <si>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</si>
  <si>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</si>
  <si>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</si>
  <si>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</si>
  <si>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</si>
  <si>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</si>
  <si>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</si>
  <si>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</si>
  <si>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</si>
  <si>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</si>
  <si>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</si>
  <si>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</si>
  <si>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</si>
  <si>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</si>
  <si>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</si>
  <si>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</si>
  <si>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</si>
  <si>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</si>
  <si>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</si>
  <si>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</si>
  <si>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</si>
  <si>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</si>
  <si>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</si>
  <si>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</si>
  <si>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</si>
  <si>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</si>
  <si>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</si>
  <si>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</si>
  <si>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</si>
  <si>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</si>
  <si>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</si>
  <si>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</si>
  <si>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</si>
  <si>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</si>
  <si>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</si>
  <si>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</si>
  <si>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</si>
  <si>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</si>
  <si>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</si>
  <si>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</si>
  <si>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</si>
  <si>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</si>
  <si>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</si>
  <si>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</si>
  <si>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</si>
  <si>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</si>
  <si>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</si>
  <si>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</si>
  <si>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</si>
  <si>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</si>
  <si>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</si>
  <si>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</si>
  <si>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</si>
  <si>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</si>
  <si>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</si>
  <si>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</si>
  <si>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</si>
  <si>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</si>
  <si>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</si>
  <si>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</si>
  <si>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</si>
  <si>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</si>
  <si>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</si>
  <si>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</si>
  <si>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</si>
  <si>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</si>
  <si>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</si>
  <si>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</si>
  <si>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</si>
  <si>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</si>
  <si>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</si>
  <si>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</si>
  <si>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</si>
  <si>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</si>
  <si>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</si>
  <si>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</si>
  <si>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</si>
  <si>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</si>
  <si>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</si>
  <si>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</si>
  <si>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</si>
  <si>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</si>
  <si>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</si>
  <si>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</si>
  <si>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</si>
  <si>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</si>
  <si>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</si>
  <si>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</si>
  <si>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</si>
  <si>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</si>
  <si>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</si>
  <si>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</si>
  <si>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</si>
  <si>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</si>
  <si>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</si>
  <si>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</si>
  <si>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</si>
  <si>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</si>
  <si>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</si>
  <si>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</si>
  <si>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</si>
  <si>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</si>
  <si>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</si>
  <si>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</si>
  <si>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</si>
  <si>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</si>
  <si>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</si>
  <si>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</si>
  <si>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</si>
  <si>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</si>
  <si>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</si>
  <si>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</si>
  <si>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</si>
  <si>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</si>
  <si>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</si>
  <si>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</si>
  <si>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</si>
  <si>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</si>
  <si>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</si>
  <si>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</si>
  <si>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</si>
  <si>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</si>
  <si>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</si>
  <si>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</si>
  <si>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</si>
  <si>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</si>
  <si>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</si>
  <si>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</si>
  <si>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</si>
  <si>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</si>
  <si>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</si>
  <si>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</si>
  <si>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</si>
  <si>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</si>
  <si>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</si>
  <si>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</si>
  <si>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</si>
  <si>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</si>
  <si>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</si>
  <si>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</si>
  <si>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</si>
  <si>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</si>
  <si>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</si>
  <si>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</si>
  <si>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</si>
  <si>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</si>
  <si>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</si>
  <si>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</si>
  <si>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</si>
  <si>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</si>
  <si>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</si>
  <si>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</si>
  <si>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</si>
  <si>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</si>
  <si>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</si>
  <si>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</si>
  <si>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</si>
  <si>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</si>
  <si>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</si>
  <si>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</si>
  <si>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</si>
  <si>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</si>
  <si>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</si>
  <si>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</si>
  <si>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</si>
  <si>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</si>
  <si>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</si>
  <si>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</si>
  <si>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</si>
  <si>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</si>
  <si>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</si>
  <si>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</si>
  <si>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</si>
  <si>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</si>
  <si>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</si>
  <si>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</si>
  <si>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</si>
  <si>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</si>
  <si>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</si>
  <si>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</si>
  <si>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</si>
  <si>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</si>
  <si>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</si>
  <si>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</si>
  <si>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</si>
  <si>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</si>
  <si>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</si>
  <si>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</si>
  <si>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</si>
  <si>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</si>
  <si>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</si>
  <si>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</si>
  <si>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</si>
  <si>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</si>
  <si>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</si>
  <si>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</si>
  <si>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</si>
  <si>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</si>
  <si>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</si>
  <si>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</si>
  <si>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</si>
  <si>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</si>
  <si>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</si>
  <si>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</si>
  <si>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</si>
  <si>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</si>
  <si>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</si>
  <si>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</si>
  <si>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</si>
  <si>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</si>
  <si>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</si>
  <si>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</si>
  <si>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</si>
  <si>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</si>
  <si>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</si>
  <si>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</si>
  <si>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</si>
  <si>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</si>
  <si>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</si>
  <si>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</si>
  <si>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</si>
  <si>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</si>
  <si>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</si>
  <si>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</si>
  <si>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</si>
  <si>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</si>
  <si>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</si>
  <si>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</si>
  <si>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</si>
  <si>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</si>
  <si>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</si>
  <si>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</si>
  <si>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</si>
  <si>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</si>
  <si>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</si>
  <si>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</si>
  <si>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</si>
  <si>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</si>
  <si>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</si>
  <si>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</si>
  <si>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</si>
  <si>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</si>
  <si>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</si>
  <si>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</si>
  <si>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</si>
  <si>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</si>
  <si>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</si>
  <si>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</si>
  <si>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</si>
  <si>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</si>
  <si>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</si>
  <si>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</si>
  <si>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</si>
  <si>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</si>
  <si>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</si>
  <si>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</si>
  <si>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</si>
  <si>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</si>
  <si>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</si>
  <si>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</si>
  <si>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</si>
  <si>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</si>
  <si>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</si>
  <si>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</si>
  <si>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</si>
  <si>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</si>
  <si>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</si>
  <si>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</si>
  <si>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</si>
  <si>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</si>
  <si>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</si>
  <si>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</si>
  <si>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</si>
  <si>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</si>
  <si>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</si>
  <si>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</si>
  <si>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</si>
  <si>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</si>
  <si>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</si>
  <si>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</si>
  <si>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</si>
  <si>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</si>
  <si>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</si>
  <si>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</si>
  <si>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</si>
  <si>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</si>
  <si>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</si>
  <si>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</si>
  <si>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</si>
  <si>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</si>
  <si>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</si>
  <si>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</si>
  <si>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</si>
  <si>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</si>
  <si>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</si>
  <si>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</si>
  <si>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</si>
  <si>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</si>
  <si>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</si>
  <si>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</si>
  <si>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</si>
  <si>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</si>
  <si>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</si>
  <si>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</si>
  <si>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</si>
  <si>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</si>
  <si>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</si>
  <si>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</si>
  <si>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</si>
  <si>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</si>
  <si>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</si>
  <si>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</si>
  <si>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</si>
  <si>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</si>
  <si>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</si>
  <si>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</si>
  <si>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</si>
  <si>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</si>
  <si>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</si>
  <si>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</si>
  <si>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</si>
  <si>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</si>
  <si>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</si>
  <si>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</si>
  <si>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</si>
  <si>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</si>
  <si>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</si>
  <si>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</si>
  <si>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</si>
  <si>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</si>
  <si>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</si>
  <si>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</si>
  <si>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</si>
  <si>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</si>
  <si>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</si>
  <si>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</si>
  <si>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</si>
  <si>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</si>
  <si>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</si>
  <si>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</si>
  <si>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</si>
  <si>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</si>
  <si>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</si>
  <si>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</si>
  <si>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</si>
  <si>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</si>
  <si>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</si>
  <si>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</si>
  <si>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</si>
  <si>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</si>
  <si>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</si>
  <si>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</si>
  <si>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</si>
  <si>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</si>
  <si>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</si>
  <si>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</si>
  <si>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</si>
  <si>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</si>
  <si>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</si>
  <si>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</si>
  <si>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</si>
  <si>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</si>
  <si>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</si>
  <si>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</si>
  <si>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</si>
  <si>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</si>
  <si>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</si>
  <si>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</si>
  <si>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</si>
  <si>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</si>
  <si>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</si>
  <si>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</si>
  <si>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</si>
  <si>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</si>
  <si>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</si>
  <si>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</si>
  <si>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</si>
  <si>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</si>
  <si>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</si>
  <si>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</si>
  <si>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</si>
  <si>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</si>
  <si>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</si>
  <si>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</si>
  <si>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</si>
  <si>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</si>
  <si>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</si>
  <si>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</si>
  <si>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</si>
  <si>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</si>
  <si>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</si>
  <si>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</si>
  <si>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</si>
  <si>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</si>
  <si>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</si>
  <si>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</si>
  <si>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</si>
  <si>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</si>
  <si>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</si>
  <si>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</si>
  <si>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</si>
  <si>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</si>
  <si>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</si>
  <si>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</si>
  <si>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</si>
  <si>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</si>
  <si>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</si>
  <si>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</si>
  <si>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</si>
  <si>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</si>
  <si>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</si>
  <si>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</si>
  <si>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</si>
  <si>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</si>
  <si>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</si>
  <si>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</si>
  <si>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</si>
  <si>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</si>
  <si>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</si>
  <si>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</si>
  <si>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</si>
  <si>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</si>
  <si>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</si>
  <si>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</si>
  <si>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</si>
  <si>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</si>
  <si>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</si>
  <si>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</si>
  <si>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</si>
  <si>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</si>
  <si>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</si>
  <si>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</si>
  <si>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</si>
  <si>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</si>
  <si>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</si>
  <si>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</si>
  <si>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</si>
  <si>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</si>
  <si>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</si>
  <si>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</si>
  <si>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</si>
  <si>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</si>
  <si>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</si>
  <si>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</si>
  <si>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</si>
  <si>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</si>
  <si>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</si>
  <si>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</si>
  <si>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</si>
  <si>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</si>
  <si>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</si>
  <si>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</si>
  <si>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</si>
  <si>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</si>
  <si>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</si>
  <si>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</si>
  <si>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</si>
  <si>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</si>
  <si>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</si>
  <si>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</si>
  <si>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</si>
  <si>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</si>
  <si>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</si>
  <si>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</si>
  <si>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</si>
  <si>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</si>
  <si>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</si>
  <si>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</si>
  <si>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</si>
  <si>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</si>
  <si>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</si>
  <si>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</si>
  <si>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</si>
  <si>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</si>
  <si>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</si>
  <si>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</si>
  <si>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</si>
  <si>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</si>
  <si>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</si>
  <si>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</si>
  <si>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</si>
  <si>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</si>
  <si>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</si>
  <si>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</si>
  <si>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</si>
  <si>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</si>
  <si>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</si>
  <si>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</si>
  <si>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</si>
  <si>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</si>
  <si>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</si>
  <si>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</si>
  <si>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</si>
  <si>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</si>
  <si>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</si>
  <si>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</si>
  <si>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</si>
  <si>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</si>
  <si>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</si>
  <si>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</si>
  <si>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</si>
  <si>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</si>
  <si>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</si>
  <si>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</si>
  <si>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</si>
  <si>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</si>
  <si>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</si>
  <si>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</si>
  <si>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</si>
  <si>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</si>
  <si>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</si>
  <si>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</si>
  <si>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</si>
  <si>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</si>
  <si>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</si>
  <si>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</si>
  <si>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</si>
  <si>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</si>
  <si>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</si>
  <si>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</si>
  <si>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</si>
  <si>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</si>
  <si>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</si>
  <si>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</si>
  <si>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</si>
  <si>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</si>
  <si>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</si>
  <si>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</si>
  <si>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</si>
  <si>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</si>
  <si>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</si>
  <si>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</si>
  <si>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</si>
  <si>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</si>
  <si>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</si>
  <si>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</si>
  <si>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</si>
  <si>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</si>
  <si>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</si>
  <si>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</si>
  <si>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</si>
  <si>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</si>
  <si>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</si>
  <si>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</si>
  <si>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</si>
  <si>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</si>
  <si>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</si>
  <si>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</si>
  <si>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</si>
  <si>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</si>
  <si>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</si>
  <si>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</si>
  <si>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</si>
  <si>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</si>
  <si>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</si>
  <si>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</si>
  <si>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</si>
  <si>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</si>
  <si>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</si>
  <si>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</si>
  <si>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</si>
  <si>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</si>
  <si>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</si>
  <si>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</si>
  <si>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</si>
  <si>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</si>
  <si>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</si>
  <si>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</si>
  <si>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</si>
  <si>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</si>
  <si>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</si>
  <si>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</si>
  <si>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</si>
  <si>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</si>
  <si>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</si>
  <si>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</si>
  <si>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</si>
  <si>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</si>
  <si>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</si>
  <si>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</si>
  <si>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</si>
  <si>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</si>
  <si>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</si>
  <si>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</si>
  <si>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</si>
  <si>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</si>
  <si>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</si>
  <si>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</si>
  <si>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</si>
  <si>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</si>
  <si>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</si>
  <si>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</si>
  <si>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</si>
  <si>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</si>
  <si>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</si>
  <si>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</si>
  <si>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</si>
  <si>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</si>
  <si>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</si>
  <si>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</si>
  <si>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</si>
  <si>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</si>
  <si>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</si>
  <si>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</si>
  <si>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</si>
  <si>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</si>
  <si>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</si>
  <si>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</si>
  <si>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</si>
  <si>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</si>
  <si>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</si>
  <si>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</si>
  <si>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</si>
  <si>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</si>
  <si>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</si>
  <si>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</si>
  <si>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</si>
  <si>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</si>
  <si>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</si>
  <si>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</si>
  <si>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</si>
  <si>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</si>
  <si>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</si>
  <si>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</si>
  <si>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</si>
  <si>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</si>
  <si>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</si>
  <si>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</si>
  <si>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</si>
  <si>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</si>
  <si>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</si>
  <si>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</si>
  <si>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</si>
  <si>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</si>
  <si>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</si>
  <si>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</si>
  <si>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</si>
  <si>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</si>
  <si>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</si>
  <si>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</si>
  <si>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</si>
  <si>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</si>
  <si>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</si>
  <si>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</si>
  <si>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</si>
  <si>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</si>
  <si>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</si>
  <si>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</si>
  <si>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</si>
  <si>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</si>
  <si>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</si>
  <si>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</si>
  <si>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</si>
  <si>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</si>
  <si>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</si>
  <si>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</si>
  <si>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</si>
  <si>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</si>
  <si>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</si>
  <si>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</si>
  <si>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</si>
  <si>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</si>
  <si>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</si>
  <si>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</si>
  <si>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</si>
  <si>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</si>
  <si>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</si>
  <si>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</si>
  <si>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</si>
  <si>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</si>
  <si>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</si>
  <si>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</si>
  <si>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</si>
  <si>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</si>
  <si>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</si>
  <si>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</si>
  <si>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</si>
  <si>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</si>
  <si>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</si>
  <si>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</si>
  <si>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</si>
  <si>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</si>
  <si>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</si>
  <si>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</si>
  <si>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</si>
  <si>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</si>
  <si>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</si>
  <si>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</si>
  <si>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</si>
  <si>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</si>
  <si>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</si>
  <si>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</si>
  <si>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</si>
  <si>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</si>
  <si>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</si>
  <si>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</si>
  <si>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</si>
  <si>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</si>
  <si>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</si>
  <si>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</si>
  <si>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</si>
  <si>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</si>
  <si>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</si>
  <si>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</si>
  <si>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</si>
  <si>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</si>
  <si>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</si>
  <si>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</si>
  <si>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</si>
  <si>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</si>
  <si>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</si>
  <si>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</si>
  <si>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</si>
  <si>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</si>
  <si>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</si>
  <si>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</si>
  <si>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</si>
  <si>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</si>
  <si>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</si>
  <si>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</si>
  <si>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</si>
  <si>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</si>
  <si>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</si>
  <si>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</si>
  <si>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</si>
  <si>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</si>
  <si>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</si>
  <si>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</si>
  <si>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</si>
  <si>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</si>
  <si>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</si>
  <si>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</si>
  <si>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</si>
  <si>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</si>
  <si>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</si>
  <si>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</si>
  <si>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</si>
  <si>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</si>
  <si>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</si>
  <si>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</si>
  <si>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</si>
  <si>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</si>
  <si>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</si>
  <si>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</si>
  <si>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</si>
  <si>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</si>
  <si>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</si>
  <si>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</si>
  <si>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</si>
  <si>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</si>
  <si>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</si>
  <si>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</si>
  <si>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</si>
  <si>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</si>
  <si>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</si>
  <si>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</si>
  <si>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</si>
  <si>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</si>
  <si>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</si>
  <si>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</si>
  <si>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</si>
  <si>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</si>
  <si>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</si>
  <si>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</si>
  <si>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</si>
  <si>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</si>
  <si>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</si>
  <si>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</si>
  <si>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</si>
  <si>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</si>
  <si>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</si>
  <si>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</si>
  <si>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</si>
  <si>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</si>
  <si>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</si>
  <si>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</si>
  <si>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</si>
  <si>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</si>
  <si>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</si>
  <si>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</si>
  <si>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</si>
  <si>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</si>
  <si>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</si>
  <si>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</si>
  <si>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</si>
  <si>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</si>
  <si>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</si>
  <si>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</si>
  <si>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</si>
  <si>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</si>
  <si>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</si>
  <si>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</si>
  <si>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</si>
  <si>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</si>
  <si>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</si>
  <si>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</si>
  <si>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</si>
  <si>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</si>
  <si>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</si>
  <si>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</si>
  <si>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</si>
  <si>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</si>
  <si>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</si>
  <si>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</si>
  <si>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</si>
  <si>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</si>
  <si>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</si>
  <si>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</si>
  <si>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</si>
  <si>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</si>
  <si>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</si>
  <si>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</si>
  <si>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</si>
  <si>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</si>
  <si>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</si>
  <si>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</si>
  <si>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</si>
  <si>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</si>
  <si>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</si>
  <si>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</si>
  <si>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</si>
  <si>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</si>
  <si>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</si>
  <si>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</si>
  <si>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</si>
  <si>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</si>
  <si>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</si>
  <si>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</si>
  <si>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</si>
  <si>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</si>
  <si>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</si>
  <si>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</si>
  <si>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</si>
  <si>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</si>
  <si>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</si>
  <si>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</si>
  <si>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</si>
  <si>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</si>
  <si>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</si>
  <si>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</si>
  <si>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</si>
  <si>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</si>
  <si>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</si>
  <si>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</si>
  <si>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</si>
  <si>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</si>
  <si>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</si>
  <si>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</si>
  <si>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</si>
  <si>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</si>
  <si>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</si>
  <si>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</si>
  <si>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</si>
  <si>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</si>
  <si>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</si>
  <si>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</si>
  <si>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</si>
  <si>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</si>
  <si>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</si>
  <si>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</si>
  <si>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</si>
  <si>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</si>
  <si>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</si>
  <si>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</si>
  <si>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</si>
  <si>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</si>
  <si>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</si>
  <si>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</si>
  <si>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</si>
  <si>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</si>
  <si>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</si>
  <si>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</si>
  <si>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</si>
  <si>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</si>
  <si>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</si>
  <si>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</si>
  <si>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</si>
  <si>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</si>
  <si>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</si>
  <si>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</si>
  <si>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</si>
  <si>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</si>
  <si>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</si>
  <si>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</si>
  <si>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</si>
  <si>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</si>
  <si>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</si>
  <si>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</si>
  <si>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</si>
  <si>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</si>
  <si>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</si>
  <si>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</si>
  <si>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</si>
  <si>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</si>
  <si>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</si>
  <si>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</si>
  <si>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</si>
  <si>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</si>
  <si>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</si>
  <si>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</si>
  <si>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</si>
  <si>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</si>
  <si>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</si>
  <si>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</si>
  <si>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</si>
  <si>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</si>
  <si>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</si>
  <si>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</si>
  <si>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</si>
  <si>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</si>
  <si>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</si>
  <si>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</si>
  <si>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</si>
  <si>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</si>
  <si>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</si>
  <si>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</si>
  <si>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</si>
  <si>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</si>
  <si>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</si>
  <si>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</si>
  <si>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</si>
  <si>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</si>
  <si>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</si>
  <si>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</si>
  <si>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</si>
  <si>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</si>
  <si>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</si>
  <si>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</si>
  <si>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</si>
  <si>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</si>
  <si>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</si>
  <si>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</si>
  <si>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</si>
  <si>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</si>
  <si>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</si>
  <si>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</si>
  <si>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</si>
  <si>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</si>
  <si>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</si>
  <si>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</si>
  <si>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</si>
  <si>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</si>
  <si>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</si>
  <si>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</si>
  <si>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</si>
  <si>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</si>
  <si>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</si>
  <si>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</si>
  <si>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</si>
  <si>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</si>
  <si>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</si>
  <si>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</si>
  <si>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</si>
  <si>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</si>
  <si>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</si>
  <si>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</si>
  <si>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</si>
  <si>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</si>
  <si>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</si>
  <si>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</si>
  <si>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</si>
  <si>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</si>
  <si>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</si>
  <si>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</si>
  <si>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</si>
  <si>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</si>
  <si>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</si>
  <si>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</si>
  <si>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</si>
  <si>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</si>
  <si>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</si>
  <si>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</si>
  <si>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</si>
  <si>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</si>
  <si>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</si>
  <si>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</si>
  <si>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</si>
  <si>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</si>
  <si>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</si>
  <si>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</si>
  <si>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</si>
  <si>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</si>
  <si>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</si>
  <si>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</si>
  <si>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</si>
  <si>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</si>
  <si>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</si>
  <si>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</si>
  <si>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</si>
  <si>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</si>
  <si>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</si>
  <si>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</si>
  <si>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</si>
  <si>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</si>
  <si>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</si>
  <si>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</si>
  <si>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</si>
  <si>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</si>
  <si>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</si>
  <si>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</si>
  <si>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</si>
  <si>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</si>
  <si>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</si>
  <si>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</si>
  <si>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</si>
  <si>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</si>
  <si>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</si>
  <si>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</si>
  <si>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</si>
  <si>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</si>
  <si>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</si>
  <si>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</si>
  <si>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</si>
  <si>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</si>
  <si>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</si>
  <si>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</si>
  <si>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</si>
  <si>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</si>
  <si>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</si>
  <si>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</si>
  <si>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</si>
  <si>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</si>
  <si>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</si>
  <si>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</si>
  <si>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</si>
  <si>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</si>
  <si>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</si>
  <si>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</si>
  <si>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</si>
  <si>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</si>
  <si>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</si>
  <si>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</si>
  <si>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</si>
  <si>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</si>
  <si>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</si>
  <si>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</si>
  <si>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</si>
  <si>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</si>
  <si>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</si>
  <si>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</si>
  <si>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</si>
  <si>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</si>
  <si>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</si>
  <si>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</si>
  <si>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</si>
  <si>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</si>
  <si>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</si>
  <si>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</si>
  <si>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</si>
  <si>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</si>
  <si>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</si>
  <si>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</si>
  <si>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</si>
  <si>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</si>
  <si>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</si>
  <si>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</si>
  <si>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</si>
  <si>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</si>
  <si>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</si>
  <si>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</si>
  <si>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</si>
  <si>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</si>
  <si>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</si>
  <si>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</si>
  <si>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</si>
  <si>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</si>
  <si>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</si>
  <si>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</si>
  <si>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</si>
  <si>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</si>
  <si>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</si>
  <si>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</si>
  <si>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</si>
  <si>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</si>
  <si>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</si>
  <si>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</si>
  <si>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</si>
  <si>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</si>
  <si>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</si>
  <si>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</si>
  <si>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</si>
  <si>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</si>
  <si>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</si>
  <si>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</si>
  <si>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</si>
  <si>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</si>
  <si>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</si>
  <si>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</si>
  <si>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</si>
  <si>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</si>
  <si>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</si>
  <si>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</si>
  <si>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</si>
  <si>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</si>
  <si>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</si>
  <si>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</si>
  <si>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</si>
  <si>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</si>
  <si>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</si>
  <si>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</si>
  <si>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</si>
  <si>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</si>
  <si>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</si>
  <si>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</si>
  <si>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</si>
  <si>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</si>
  <si>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</si>
  <si>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</si>
  <si>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</si>
  <si>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</si>
  <si>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</si>
  <si>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</si>
  <si>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</si>
  <si>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</si>
  <si>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</si>
  <si>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</si>
  <si>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</si>
  <si>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</si>
  <si>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</si>
  <si>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</si>
  <si>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</si>
  <si>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</si>
  <si>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</si>
  <si>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</si>
  <si>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</si>
  <si>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</si>
  <si>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</si>
  <si>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</si>
  <si>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</si>
  <si>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</si>
  <si>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</si>
  <si>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</si>
  <si>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</si>
  <si>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</si>
  <si>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</si>
  <si>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</si>
  <si>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</si>
  <si>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</si>
  <si>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</si>
  <si>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</si>
  <si>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</si>
  <si>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</si>
  <si>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</si>
  <si>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</si>
  <si>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</si>
  <si>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</si>
  <si>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</si>
  <si>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</si>
  <si>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</si>
  <si>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</si>
  <si>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</si>
  <si>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</si>
  <si>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</si>
  <si>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</si>
  <si>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</si>
  <si>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</si>
  <si>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</si>
  <si>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</si>
  <si>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</si>
  <si>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</si>
  <si>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</si>
  <si>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</si>
  <si>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</si>
  <si>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</si>
  <si>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</si>
  <si>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</si>
  <si>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</si>
  <si>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</si>
  <si>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</si>
  <si>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</si>
  <si>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</si>
  <si>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</si>
  <si>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</si>
  <si>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</si>
  <si>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</si>
  <si>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</si>
  <si>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</si>
  <si>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</si>
  <si>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</si>
  <si>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</si>
  <si>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</si>
  <si>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</si>
  <si>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</si>
  <si>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</si>
  <si>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</si>
  <si>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</si>
  <si>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</si>
  <si>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</si>
  <si>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</si>
  <si>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</si>
  <si>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</si>
  <si>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</si>
  <si>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</si>
  <si>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</si>
  <si>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</si>
  <si>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</si>
  <si>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</si>
  <si>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</si>
  <si>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</si>
  <si>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</si>
  <si>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</si>
  <si>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</si>
  <si>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</si>
  <si>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</si>
  <si>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</si>
  <si>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</si>
  <si>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</si>
  <si>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</si>
  <si>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</si>
  <si>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</si>
  <si>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</si>
  <si>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</si>
  <si>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</si>
  <si>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</si>
  <si>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</si>
  <si>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</si>
  <si>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</si>
  <si>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</si>
  <si>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</si>
  <si>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</si>
  <si>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</si>
  <si>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</si>
  <si>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</si>
  <si>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</si>
  <si>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</si>
  <si>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</si>
  <si>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</si>
  <si>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</si>
  <si>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</si>
  <si>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</si>
  <si>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</si>
  <si>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</si>
  <si>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</si>
  <si>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</si>
  <si>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</si>
  <si>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</si>
  <si>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</si>
  <si>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</si>
  <si>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</si>
  <si>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</si>
  <si>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</si>
  <si>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</si>
  <si>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</si>
  <si>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</si>
  <si>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</si>
  <si>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</si>
  <si>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</si>
  <si>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</si>
  <si>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</si>
  <si>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</si>
  <si>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</si>
  <si>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</si>
  <si>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</si>
  <si>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</si>
  <si>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</si>
  <si>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</si>
  <si>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</si>
  <si>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</si>
  <si>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</si>
  <si>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</si>
  <si>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</si>
  <si>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</si>
  <si>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</si>
  <si>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</si>
  <si>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</si>
  <si>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</si>
  <si>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</si>
  <si>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</si>
  <si>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</si>
  <si>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</si>
  <si>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</si>
  <si>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</si>
  <si>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</si>
  <si>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</si>
  <si>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</si>
  <si>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</si>
  <si>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</si>
  <si>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</si>
  <si>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</si>
  <si>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</si>
  <si>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</si>
  <si>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</si>
  <si>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</si>
  <si>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</si>
  <si>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</si>
  <si>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</si>
  <si>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</si>
  <si>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</si>
  <si>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</si>
  <si>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</si>
  <si>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</si>
  <si>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</si>
  <si>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</si>
  <si>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</si>
  <si>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</si>
  <si>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</si>
  <si>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</si>
  <si>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</si>
  <si>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</si>
  <si>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</si>
  <si>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</si>
  <si>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</si>
  <si>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</si>
  <si>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</si>
  <si>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</si>
  <si>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</si>
  <si>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</si>
  <si>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</si>
  <si>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</si>
  <si>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</si>
  <si>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</si>
  <si>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</si>
  <si>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</si>
  <si>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</si>
  <si>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</si>
  <si>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</si>
  <si>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</si>
  <si>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</si>
  <si>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</si>
  <si>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</si>
  <si>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</si>
  <si>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</si>
  <si>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</si>
  <si>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</si>
  <si>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</si>
  <si>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</si>
  <si>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</si>
  <si>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</si>
  <si>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</si>
  <si>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</si>
  <si>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</si>
  <si>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</si>
  <si>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</si>
  <si>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</si>
  <si>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</si>
  <si>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</si>
  <si>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</si>
  <si>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</si>
  <si>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</si>
  <si>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</si>
  <si>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</si>
  <si>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</si>
  <si>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</si>
  <si>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</si>
  <si>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</si>
  <si>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</si>
  <si>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</si>
  <si>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</si>
  <si>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</si>
  <si>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</si>
  <si>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</si>
  <si>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</si>
  <si>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</si>
  <si>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</si>
  <si>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</si>
  <si>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</si>
  <si>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</si>
  <si>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</si>
  <si>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</si>
  <si>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</si>
  <si>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</si>
  <si>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</si>
  <si>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</si>
  <si>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</si>
  <si>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</si>
  <si>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</si>
  <si>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</si>
  <si>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</si>
  <si>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</si>
  <si>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</si>
  <si>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</si>
  <si>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</si>
  <si>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</si>
  <si>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</si>
  <si>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</si>
  <si>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</si>
  <si>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</si>
  <si>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</si>
  <si>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</si>
  <si>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</si>
  <si>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</si>
  <si>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</si>
  <si>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</si>
  <si>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</si>
  <si>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</si>
  <si>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</si>
  <si>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</si>
  <si>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</si>
  <si>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</si>
  <si>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</si>
  <si>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</si>
  <si>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</si>
  <si>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</si>
  <si>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</si>
  <si>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</si>
  <si>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</si>
  <si>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</si>
  <si>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</si>
  <si>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</si>
  <si>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</si>
  <si>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</si>
  <si>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</si>
  <si>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</si>
  <si>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</si>
  <si>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</si>
  <si>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</si>
  <si>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</si>
  <si>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</si>
  <si>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</si>
  <si>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</si>
  <si>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</si>
  <si>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</si>
  <si>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</si>
  <si>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</si>
  <si>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</si>
  <si>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</si>
  <si>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</si>
  <si>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</si>
  <si>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</si>
  <si>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</si>
  <si>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</si>
  <si>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</si>
  <si>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</si>
  <si>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</si>
  <si>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</si>
  <si>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</si>
  <si>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</si>
  <si>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</si>
  <si>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</si>
  <si>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</si>
  <si>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</si>
  <si>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</si>
  <si>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</si>
  <si>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</si>
  <si>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</si>
  <si>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</si>
  <si>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</si>
  <si>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</si>
  <si>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</si>
  <si>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</si>
  <si>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</si>
  <si>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</si>
  <si>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</si>
  <si>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</si>
  <si>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</si>
  <si>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</si>
  <si>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</si>
  <si>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</si>
  <si>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</si>
  <si>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</si>
  <si>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</si>
  <si>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</si>
  <si>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</si>
  <si>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</si>
  <si>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</si>
  <si>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</si>
  <si>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</si>
  <si>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</si>
  <si>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</si>
  <si>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</si>
  <si>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</si>
  <si>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</si>
  <si>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</si>
  <si>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</si>
  <si>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</si>
  <si>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</si>
  <si>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</si>
  <si>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</si>
  <si>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</si>
  <si>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</si>
  <si>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</si>
  <si>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</si>
  <si>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</si>
  <si>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</si>
  <si>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</si>
  <si>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</si>
  <si>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</si>
  <si>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</si>
  <si>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</si>
  <si>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</si>
  <si>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</si>
  <si>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</si>
  <si>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</si>
  <si>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</si>
  <si>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</si>
  <si>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</si>
  <si>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</si>
  <si>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</si>
  <si>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</si>
  <si>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</si>
  <si>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</si>
  <si>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</si>
  <si>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</si>
  <si>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</si>
  <si>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</si>
  <si>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</si>
  <si>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</si>
  <si>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</si>
  <si>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</si>
  <si>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</si>
  <si>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</si>
  <si>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</si>
  <si>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</si>
  <si>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</si>
  <si>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</si>
  <si>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</si>
  <si>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</si>
  <si>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</si>
  <si>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</si>
  <si>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</si>
  <si>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</si>
  <si>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</si>
  <si>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</si>
  <si>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</si>
  <si>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</si>
  <si>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</si>
  <si>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</si>
  <si>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</si>
  <si>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</si>
  <si>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</si>
  <si>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</si>
  <si>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</si>
  <si>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</si>
  <si>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</si>
  <si>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</si>
  <si>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</si>
  <si>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</si>
  <si>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</si>
  <si>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</si>
  <si>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</si>
  <si>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</si>
  <si>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</si>
  <si>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</si>
  <si>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</si>
  <si>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</si>
  <si>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</si>
  <si>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</si>
  <si>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</si>
  <si>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</si>
  <si>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</si>
  <si>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</si>
  <si>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</si>
  <si>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</si>
  <si>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</si>
  <si>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</si>
  <si>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</si>
  <si>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</si>
  <si>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</si>
  <si>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</si>
  <si>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</si>
  <si>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</si>
  <si>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</si>
  <si>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</si>
  <si>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</si>
  <si>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</si>
  <si>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</si>
  <si>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</si>
  <si>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</si>
  <si>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</si>
  <si>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</si>
  <si>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</si>
  <si>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</si>
  <si>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</si>
  <si>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</si>
  <si>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</si>
  <si>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</si>
  <si>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</si>
  <si>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</si>
  <si>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</si>
  <si>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</si>
  <si>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</si>
  <si>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</si>
  <si>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</si>
  <si>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</si>
  <si>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</si>
  <si>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</si>
  <si>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</si>
  <si>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</si>
  <si>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</si>
  <si>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</si>
  <si>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</si>
  <si>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</si>
  <si>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</si>
  <si>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</si>
  <si>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</si>
  <si>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</si>
  <si>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</si>
  <si>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</si>
  <si>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</si>
  <si>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</si>
  <si>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</si>
  <si>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</si>
  <si>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</si>
  <si>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</si>
  <si>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</si>
  <si>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</si>
  <si>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</si>
  <si>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</si>
  <si>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</si>
  <si>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</si>
  <si>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</si>
  <si>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</si>
  <si>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</si>
  <si>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</si>
  <si>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</si>
  <si>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</si>
  <si>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</si>
  <si>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</si>
  <si>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</si>
  <si>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</si>
  <si>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</si>
  <si>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</si>
  <si>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</si>
  <si>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</si>
  <si>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</si>
  <si>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</si>
  <si>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</si>
  <si>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</si>
  <si>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</si>
  <si>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</si>
  <si>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</si>
  <si>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</si>
  <si>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</si>
  <si>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</si>
  <si>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</si>
  <si>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</si>
  <si>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</si>
  <si>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</si>
  <si>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</si>
  <si>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</si>
  <si>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</si>
  <si>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</si>
  <si>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</si>
  <si>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</si>
  <si>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</si>
  <si>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</si>
  <si>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</si>
  <si>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</si>
  <si>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</si>
  <si>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</si>
  <si>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</si>
  <si>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</si>
  <si>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</si>
  <si>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</si>
  <si>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</si>
  <si>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</si>
  <si>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</si>
  <si>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</si>
  <si>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</si>
  <si>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</si>
  <si>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</si>
  <si>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</si>
  <si>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</si>
  <si>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</si>
  <si>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</si>
  <si>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</si>
  <si>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</si>
  <si>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</si>
  <si>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</si>
  <si>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</si>
  <si>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</si>
  <si>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</si>
  <si>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</si>
  <si>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</si>
  <si>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</si>
  <si>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</si>
  <si>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</si>
  <si>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</si>
  <si>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</si>
  <si>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</si>
  <si>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</si>
  <si>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</si>
  <si>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</si>
  <si>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</si>
  <si>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</si>
  <si>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</si>
  <si>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</si>
  <si>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</si>
  <si>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</si>
  <si>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</si>
  <si>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</si>
  <si>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</si>
  <si>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</si>
  <si>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</si>
  <si>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</si>
  <si>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</si>
  <si>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</si>
  <si>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</si>
  <si>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</si>
  <si>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</si>
  <si>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</si>
  <si>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</si>
  <si>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</si>
  <si>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</si>
  <si>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</si>
  <si>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</si>
  <si>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</si>
  <si>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</si>
  <si>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</si>
  <si>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</si>
  <si>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</si>
  <si>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</si>
  <si>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</si>
  <si>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</si>
  <si>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</si>
  <si>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</si>
  <si>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</si>
  <si>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</si>
  <si>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</si>
  <si>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</si>
  <si>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</si>
  <si>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</si>
  <si>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</si>
  <si>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</si>
  <si>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</si>
  <si>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</si>
  <si>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</si>
  <si>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</si>
  <si>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</si>
  <si>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</si>
  <si>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</si>
  <si>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</si>
  <si>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</si>
  <si>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</si>
  <si>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</si>
  <si>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</si>
  <si>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</si>
  <si>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</si>
  <si>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</si>
  <si>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</si>
  <si>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</si>
  <si>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</si>
  <si>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</si>
  <si>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</si>
  <si>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</si>
  <si>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</si>
  <si>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</si>
  <si>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</si>
  <si>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</si>
  <si>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</si>
  <si>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</si>
  <si>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</si>
  <si>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</si>
  <si>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</si>
  <si>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</si>
  <si>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</si>
  <si>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</si>
  <si>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</si>
  <si>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</si>
  <si>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</si>
  <si>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</si>
  <si>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</si>
  <si>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</si>
  <si>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</si>
  <si>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</si>
  <si>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</si>
  <si>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</si>
  <si>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</si>
  <si>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</si>
  <si>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</si>
  <si>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</si>
  <si>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</si>
  <si>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</si>
  <si>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</si>
  <si>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</si>
  <si>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</si>
  <si>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</si>
  <si>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</si>
  <si>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</si>
  <si>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</si>
  <si>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</si>
  <si>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</si>
  <si>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</si>
  <si>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</si>
  <si>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</si>
  <si>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</si>
  <si>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</si>
  <si>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</si>
  <si>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</si>
  <si>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</si>
  <si>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</si>
  <si>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</si>
  <si>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</si>
  <si>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</si>
  <si>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</si>
  <si>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</si>
  <si>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</si>
  <si>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</si>
  <si>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</si>
  <si>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</si>
  <si>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</si>
  <si>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</si>
  <si>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</si>
  <si>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</si>
  <si>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</si>
  <si>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</si>
  <si>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</si>
  <si>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</si>
  <si>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</si>
  <si>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</si>
  <si>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</si>
  <si>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</si>
  <si>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</si>
  <si>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</si>
  <si>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</si>
  <si>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</si>
  <si>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</si>
  <si>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</si>
  <si>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</si>
  <si>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</si>
  <si>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</si>
  <si>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</si>
  <si>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</si>
  <si>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</si>
  <si>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</si>
  <si>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</si>
  <si>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</si>
  <si>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</si>
  <si>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</si>
  <si>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</si>
  <si>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</si>
  <si>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</si>
  <si>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</si>
  <si>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</si>
  <si>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</si>
  <si>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</si>
  <si>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</si>
  <si>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</si>
  <si>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</si>
  <si>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</si>
  <si>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</si>
  <si>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</si>
  <si>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</si>
  <si>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</si>
  <si>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</si>
  <si>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</si>
  <si>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</si>
  <si>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</si>
  <si>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</si>
  <si>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</si>
  <si>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</si>
  <si>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</si>
  <si>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</si>
  <si>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</si>
  <si>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</si>
  <si>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</si>
  <si>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</si>
  <si>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</si>
  <si>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</si>
  <si>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</si>
  <si>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</si>
  <si>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</si>
  <si>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</si>
  <si>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</si>
  <si>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</si>
  <si>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</si>
  <si>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</si>
  <si>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</si>
  <si>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</si>
  <si>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</si>
  <si>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</si>
  <si>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</si>
  <si>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</si>
  <si>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</si>
  <si>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</si>
  <si>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</si>
  <si>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</si>
  <si>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</si>
  <si>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</si>
  <si>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</si>
  <si>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</si>
  <si>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</si>
  <si>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</si>
  <si>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</si>
  <si>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</si>
  <si>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</si>
  <si>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</si>
  <si>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</si>
  <si>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</si>
  <si>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</si>
  <si>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</si>
  <si>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</si>
  <si>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</si>
  <si>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</si>
  <si>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</si>
  <si>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</si>
  <si>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</si>
  <si>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</si>
  <si>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</si>
  <si>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</si>
  <si>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</si>
  <si>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</si>
  <si>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</si>
  <si>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</si>
  <si>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</si>
  <si>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</si>
  <si>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</si>
  <si>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</si>
  <si>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</si>
  <si>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</si>
  <si>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</si>
  <si>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</si>
  <si>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</si>
  <si>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</si>
  <si>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</si>
  <si>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</si>
  <si>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</si>
  <si>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</si>
  <si>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</si>
  <si>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</si>
  <si>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</si>
  <si>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</si>
  <si>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</si>
  <si>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</si>
  <si>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</si>
  <si>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</si>
  <si>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</si>
  <si>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</si>
  <si>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</si>
  <si>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</si>
  <si>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</si>
  <si>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</si>
  <si>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</si>
  <si>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</si>
  <si>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</si>
  <si>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</si>
  <si>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</si>
  <si>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</si>
  <si>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</si>
  <si>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</si>
  <si>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</si>
  <si>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</si>
  <si>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</si>
  <si>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</si>
  <si>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</si>
  <si>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</si>
  <si>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</si>
  <si>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</si>
  <si>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</si>
  <si>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</si>
  <si>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</si>
  <si>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</si>
  <si>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</si>
  <si>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</si>
  <si>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</si>
  <si>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</si>
  <si>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</si>
  <si>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</si>
  <si>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</si>
  <si>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</si>
  <si>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</si>
  <si>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</si>
  <si>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</si>
  <si>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</si>
  <si>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</si>
  <si>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</si>
  <si>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</si>
  <si>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</si>
  <si>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</si>
  <si>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</si>
  <si>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</si>
  <si>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</si>
  <si>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</si>
  <si>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</si>
  <si>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</si>
  <si>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</si>
  <si>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</si>
  <si>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</si>
  <si>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</si>
  <si>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</si>
  <si>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</si>
  <si>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</si>
  <si>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</si>
  <si>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</si>
  <si>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</si>
  <si>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</si>
  <si>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</si>
  <si>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</si>
  <si>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</si>
  <si>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</si>
  <si>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</si>
  <si>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</si>
  <si>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</si>
  <si>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</si>
  <si>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</si>
  <si>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</si>
  <si>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</si>
  <si>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</si>
  <si>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</si>
  <si>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</si>
  <si>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</si>
  <si>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</si>
  <si>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</si>
  <si>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</si>
  <si>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</si>
  <si>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</si>
  <si>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</si>
  <si>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</si>
  <si>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</si>
  <si>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</si>
  <si>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</si>
  <si>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</si>
  <si>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</si>
  <si>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</si>
  <si>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</si>
  <si>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</si>
  <si>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</si>
  <si>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</si>
  <si>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</si>
  <si>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</si>
  <si>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</si>
  <si>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</si>
  <si>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</si>
  <si>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</si>
  <si>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</si>
  <si>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</si>
  <si>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</si>
  <si>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</si>
  <si>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</si>
  <si>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</si>
  <si>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</si>
  <si>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</si>
  <si>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</si>
  <si>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</si>
  <si>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</si>
  <si>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</si>
  <si>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</si>
  <si>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</si>
  <si>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</si>
  <si>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</si>
  <si>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</si>
  <si>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</si>
  <si>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</si>
  <si>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</si>
  <si>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</si>
  <si>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</si>
  <si>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</si>
  <si>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</si>
  <si>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</si>
  <si>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</si>
  <si>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</si>
  <si>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</si>
  <si>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</si>
  <si>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</si>
  <si>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</si>
  <si>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</si>
  <si>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</si>
  <si>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</si>
  <si>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</si>
  <si>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</si>
  <si>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</si>
  <si>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</si>
  <si>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</si>
  <si>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</si>
  <si>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</si>
  <si>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</si>
  <si>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</si>
  <si>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</si>
  <si>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</si>
  <si>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</si>
  <si>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</si>
  <si>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</si>
  <si>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</si>
  <si>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</si>
  <si>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</si>
  <si>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</si>
  <si>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</si>
  <si>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</si>
  <si>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</si>
  <si>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</si>
  <si>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</si>
  <si>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</si>
  <si>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</si>
  <si>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</si>
  <si>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</si>
  <si>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</si>
  <si>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</si>
  <si>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</si>
  <si>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</si>
  <si>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</si>
  <si>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</si>
  <si>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</si>
  <si>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</si>
  <si>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</si>
  <si>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</si>
  <si>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</si>
  <si>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</si>
  <si>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</si>
  <si>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</si>
  <si>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</si>
  <si>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</si>
  <si>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</si>
  <si>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</si>
  <si>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</si>
  <si>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</si>
  <si>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</si>
  <si>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</si>
  <si>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</si>
  <si>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</si>
  <si>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</si>
  <si>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</si>
  <si>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</si>
  <si>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</si>
  <si>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</si>
  <si>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</si>
  <si>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</si>
  <si>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</si>
  <si>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</si>
  <si>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</si>
  <si>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</si>
  <si>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</si>
  <si>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</si>
  <si>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</si>
  <si>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</si>
  <si>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</si>
  <si>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</si>
  <si>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</si>
  <si>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</si>
  <si>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</si>
  <si>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</si>
  <si>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</si>
  <si>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</si>
  <si>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</si>
  <si>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</si>
  <si>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</si>
  <si>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</si>
  <si>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</si>
  <si>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</si>
  <si>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</si>
  <si>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</si>
  <si>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</si>
  <si>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</si>
  <si>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</si>
  <si>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</si>
  <si>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</si>
  <si>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</si>
  <si>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</si>
  <si>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</si>
  <si>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</si>
  <si>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</si>
  <si>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</si>
  <si>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</si>
  <si>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</si>
  <si>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</si>
  <si>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</si>
  <si>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</si>
  <si>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</si>
  <si>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</si>
  <si>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</si>
  <si>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</si>
  <si>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</si>
  <si>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</si>
  <si>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</si>
  <si>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</si>
  <si>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</si>
  <si>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</si>
  <si>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</si>
  <si>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</si>
  <si>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</si>
  <si>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</si>
  <si>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</si>
  <si>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</si>
  <si>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</si>
  <si>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</si>
  <si>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</si>
  <si>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</si>
  <si>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</si>
  <si>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</si>
  <si>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</si>
  <si>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</si>
  <si>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</si>
  <si>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</si>
  <si>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</si>
  <si>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</si>
  <si>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</si>
  <si>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</si>
  <si>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</si>
  <si>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</si>
  <si>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</si>
  <si>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</si>
  <si>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</si>
  <si>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</si>
  <si>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</si>
  <si>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</si>
  <si>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</si>
  <si>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</si>
  <si>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</si>
  <si>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</si>
  <si>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</si>
  <si>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</si>
  <si>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</si>
  <si>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</si>
  <si>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</si>
  <si>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</si>
  <si>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</si>
  <si>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</si>
  <si>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</si>
  <si>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</si>
  <si>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</si>
  <si>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</si>
  <si>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</si>
  <si>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</si>
  <si>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</si>
  <si>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</si>
  <si>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</si>
  <si>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</si>
  <si>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</si>
  <si>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</si>
  <si>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</si>
  <si>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</si>
  <si>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</si>
  <si>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</si>
  <si>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</si>
  <si>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</si>
  <si>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</si>
  <si>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</si>
  <si>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</si>
  <si>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</si>
  <si>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</si>
  <si>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</si>
  <si>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</si>
  <si>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</si>
  <si>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</si>
  <si>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</si>
  <si>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</si>
  <si>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</si>
  <si>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</si>
  <si>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</si>
  <si>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</si>
  <si>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</si>
  <si>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</si>
  <si>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</si>
  <si>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</si>
  <si>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</si>
  <si>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</si>
  <si>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</si>
  <si>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</si>
  <si>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</si>
  <si>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</si>
  <si>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</si>
  <si>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</si>
  <si>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</si>
  <si>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</si>
  <si>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</si>
  <si>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</si>
  <si>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</si>
  <si>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</si>
  <si>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</si>
  <si>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</si>
  <si>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</si>
  <si>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</si>
  <si>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</si>
  <si>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</si>
  <si>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</si>
  <si>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</si>
  <si>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</si>
  <si>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</si>
  <si>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</si>
  <si>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</si>
  <si>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</si>
  <si>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</si>
  <si>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</si>
  <si>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</si>
  <si>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</si>
  <si>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</si>
  <si>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</si>
  <si>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</si>
  <si>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</si>
  <si>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</si>
  <si>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</si>
  <si>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</si>
  <si>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</si>
  <si>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</si>
  <si>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</si>
  <si>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</si>
  <si>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</si>
  <si>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</si>
  <si>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</si>
  <si>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</si>
  <si>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</si>
  <si>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</si>
  <si>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</si>
  <si>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</si>
  <si>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</si>
  <si>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</si>
  <si>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</si>
  <si>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</si>
  <si>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</si>
  <si>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</si>
  <si>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</si>
  <si>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</si>
  <si>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</si>
  <si>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</si>
  <si>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</si>
  <si>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</si>
  <si>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</si>
  <si>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</si>
  <si>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</si>
  <si>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</si>
  <si>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</si>
  <si>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</si>
  <si>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</si>
  <si>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</si>
  <si>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</si>
  <si>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</si>
  <si>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</si>
  <si>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</si>
  <si>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</si>
  <si>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</si>
  <si>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</si>
  <si>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</si>
  <si>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</si>
  <si>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</si>
  <si>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</si>
  <si>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</si>
  <si>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</si>
  <si>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</si>
  <si>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</si>
  <si>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</si>
  <si>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</si>
  <si>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</si>
  <si>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</si>
  <si>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</si>
  <si>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</si>
  <si>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</si>
  <si>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</si>
  <si>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</si>
  <si>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</si>
  <si>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</si>
  <si>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</si>
  <si>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</si>
  <si>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</si>
  <si>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</si>
  <si>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</si>
  <si>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</si>
  <si>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</si>
  <si>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</si>
  <si>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</si>
  <si>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</si>
  <si>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</si>
  <si>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</si>
  <si>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</si>
  <si>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</si>
  <si>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</si>
  <si>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</si>
  <si>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</si>
  <si>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</si>
  <si>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</si>
  <si>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</si>
  <si>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</si>
  <si>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</si>
  <si>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</si>
  <si>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</si>
  <si>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</si>
  <si>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</si>
  <si>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</si>
  <si>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</si>
  <si>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</si>
  <si>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</si>
  <si>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</si>
  <si>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</si>
  <si>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</si>
  <si>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</si>
  <si>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</si>
  <si>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</si>
  <si>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</si>
  <si>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</si>
  <si>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</si>
  <si>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</si>
  <si>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</si>
  <si>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</si>
  <si>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</si>
  <si>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</si>
  <si>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</si>
  <si>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</si>
  <si>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</si>
  <si>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</si>
  <si>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</si>
  <si>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</si>
  <si>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</si>
  <si>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</si>
  <si>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</si>
  <si>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</si>
  <si>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</si>
  <si>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</si>
  <si>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</si>
  <si>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</si>
  <si>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</si>
  <si>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</si>
  <si>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</si>
  <si>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</si>
  <si>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</si>
  <si>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</si>
  <si>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</si>
  <si>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</si>
  <si>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</si>
  <si>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</si>
  <si>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</si>
  <si>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</si>
  <si>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</si>
  <si>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</si>
  <si>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</si>
  <si>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</si>
  <si>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</si>
  <si>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</si>
  <si>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</si>
  <si>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</si>
  <si>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</si>
  <si>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</si>
  <si>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</si>
  <si>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</si>
  <si>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</si>
  <si>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</si>
  <si>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</si>
  <si>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</si>
  <si>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</si>
  <si>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</si>
  <si>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</si>
  <si>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</si>
  <si>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</si>
  <si>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</si>
  <si>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</si>
  <si>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</si>
  <si>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</si>
  <si>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</si>
  <si>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</si>
  <si>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</si>
  <si>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</si>
  <si>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</si>
  <si>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</si>
  <si>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</si>
  <si>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</si>
  <si>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</si>
  <si>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</si>
  <si>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</si>
  <si>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</si>
  <si>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</si>
  <si>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</si>
  <si>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</si>
  <si>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</si>
  <si>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</si>
  <si>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</si>
  <si>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</si>
  <si>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</si>
  <si>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</si>
  <si>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</si>
  <si>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</si>
  <si>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</si>
  <si>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</si>
  <si>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</si>
  <si>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</si>
  <si>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</si>
  <si>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</si>
  <si>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</si>
  <si>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</si>
  <si>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</si>
  <si>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</si>
  <si>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</si>
  <si>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</si>
  <si>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</si>
  <si>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</si>
  <si>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</si>
  <si>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</si>
  <si>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</si>
  <si>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</si>
  <si>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</si>
  <si>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</si>
  <si>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</si>
  <si>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</si>
  <si>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</si>
  <si>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</si>
  <si>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</si>
  <si>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</si>
  <si>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</si>
  <si>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</si>
  <si>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</si>
  <si>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</si>
  <si>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</si>
  <si>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</si>
  <si>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</si>
  <si>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</si>
  <si>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</si>
  <si>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</si>
  <si>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</si>
  <si>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</si>
  <si>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</si>
  <si>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</si>
  <si>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</si>
  <si>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</si>
  <si>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</si>
  <si>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</si>
  <si>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</si>
  <si>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</si>
  <si>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</si>
  <si>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</si>
  <si>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</si>
  <si>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</si>
  <si>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</si>
  <si>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</si>
  <si>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</si>
  <si>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</si>
  <si>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</si>
  <si>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</si>
  <si>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</si>
  <si>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</si>
  <si>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</si>
  <si>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</si>
  <si>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</si>
  <si>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</si>
  <si>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</si>
  <si>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</si>
  <si>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</si>
  <si>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</si>
  <si>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</si>
  <si>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</si>
  <si>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</si>
  <si>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</si>
  <si>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</si>
  <si>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</si>
  <si>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</si>
  <si>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</si>
  <si>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</si>
  <si>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</si>
  <si>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</si>
  <si>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</si>
  <si>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</si>
  <si>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</si>
  <si>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</si>
  <si>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</si>
  <si>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</si>
  <si>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</si>
  <si>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</si>
  <si>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</si>
  <si>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</si>
  <si>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</si>
  <si>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</si>
  <si>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</si>
  <si>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</si>
  <si>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</si>
  <si>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</si>
  <si>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</si>
  <si>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</si>
  <si>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</si>
  <si>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</si>
  <si>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</si>
  <si>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</si>
  <si>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</si>
  <si>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</si>
  <si>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</si>
  <si>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</si>
  <si>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</si>
  <si>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</si>
  <si>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</si>
  <si>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</si>
  <si>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</si>
  <si>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</si>
  <si>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</si>
  <si>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</si>
  <si>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</si>
  <si>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</si>
  <si>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</si>
  <si>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</si>
  <si>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</si>
  <si>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</si>
  <si>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</si>
  <si>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</si>
  <si>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</si>
  <si>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</si>
  <si>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</si>
  <si>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</si>
  <si>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</si>
  <si>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</si>
  <si>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</si>
  <si>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</si>
  <si>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</si>
  <si>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</si>
  <si>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</si>
  <si>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</si>
  <si>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</si>
  <si>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</si>
  <si>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</si>
  <si>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</si>
  <si>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</si>
  <si>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</si>
  <si>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</si>
  <si>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</si>
  <si>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</si>
  <si>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</si>
  <si>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</si>
  <si>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</si>
  <si>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</si>
  <si>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</si>
  <si>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</si>
  <si>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</si>
  <si>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</si>
  <si>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</si>
  <si>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</si>
  <si>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</si>
  <si>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</si>
  <si>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</si>
  <si>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</si>
  <si>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</si>
  <si>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</si>
  <si>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</si>
  <si>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</si>
  <si>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</si>
  <si>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</si>
  <si>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</si>
  <si>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</si>
  <si>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</si>
  <si>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</si>
  <si>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</si>
  <si>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</si>
  <si>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</si>
  <si>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</si>
  <si>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</si>
  <si>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</si>
  <si>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</si>
  <si>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</si>
  <si>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</si>
  <si>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</si>
  <si>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</si>
  <si>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</si>
  <si>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</si>
  <si>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</si>
  <si>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</si>
  <si>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</si>
  <si>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</si>
  <si>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</si>
  <si>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</si>
  <si>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</si>
  <si>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</si>
  <si>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</si>
  <si>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</si>
  <si>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</si>
  <si>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</si>
  <si>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</si>
  <si>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</si>
  <si>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</si>
  <si>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</si>
  <si>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</si>
  <si>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</si>
  <si>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</si>
  <si>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</si>
  <si>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</si>
  <si>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</si>
  <si>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</si>
  <si>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</si>
  <si>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</si>
  <si>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</si>
  <si>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</si>
  <si>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</si>
  <si>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</si>
  <si>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</si>
  <si>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</si>
  <si>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</si>
  <si>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</si>
  <si>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</si>
  <si>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</si>
  <si>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</si>
  <si>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</si>
  <si>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</si>
  <si>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</si>
  <si>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</si>
  <si>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</si>
  <si>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</si>
  <si>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</si>
  <si>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</si>
  <si>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</si>
  <si>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</si>
  <si>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</si>
  <si>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</si>
  <si>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</si>
  <si>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</si>
  <si>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</si>
  <si>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</si>
  <si>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</si>
  <si>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</si>
  <si>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</si>
  <si>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</si>
  <si>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</si>
  <si>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</si>
  <si>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</si>
  <si>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</si>
  <si>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</si>
  <si>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</si>
  <si>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</si>
  <si>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</si>
  <si>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</si>
  <si>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</si>
  <si>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</si>
  <si>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</si>
  <si>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</si>
  <si>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</si>
  <si>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</si>
  <si>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</si>
  <si>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</si>
  <si>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</si>
  <si>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</si>
  <si>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</si>
  <si>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</si>
  <si>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</si>
  <si>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</si>
  <si>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</si>
  <si>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</si>
  <si>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</si>
  <si>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</si>
  <si>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</si>
  <si>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</si>
  <si>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</si>
  <si>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</si>
  <si>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</si>
  <si>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</si>
  <si>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</si>
  <si>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</si>
  <si>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</si>
  <si>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</si>
  <si>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</si>
  <si>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</si>
  <si>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</si>
  <si>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</si>
  <si>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</si>
  <si>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</si>
  <si>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</si>
  <si>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</si>
  <si>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</si>
  <si>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</si>
  <si>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</si>
  <si>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</si>
  <si>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</si>
  <si>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</si>
  <si>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</si>
  <si>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</si>
  <si>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</si>
  <si>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</si>
  <si>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</si>
  <si>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</si>
  <si>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</si>
  <si>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</si>
  <si>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</si>
  <si>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</si>
  <si>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</si>
  <si>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</si>
  <si>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</si>
  <si>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</si>
  <si>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</si>
  <si>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</si>
  <si>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</si>
  <si>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</si>
  <si>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</si>
  <si>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</si>
  <si>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</si>
  <si>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</si>
  <si>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</si>
  <si>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</si>
  <si>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</si>
  <si>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</si>
  <si>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</si>
  <si>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</si>
  <si>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</si>
  <si>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</si>
  <si>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</si>
  <si>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</si>
  <si>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</si>
  <si>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</si>
  <si>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</si>
  <si>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</si>
  <si>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</si>
  <si>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</si>
  <si>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</si>
  <si>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</si>
  <si>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</si>
  <si>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</si>
  <si>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</si>
  <si>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</si>
  <si>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</si>
  <si>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</si>
  <si>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</si>
  <si>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</si>
  <si>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</si>
  <si>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</si>
  <si>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</si>
  <si>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</si>
  <si>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</si>
  <si>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</si>
  <si>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</si>
  <si>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</si>
  <si>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</si>
  <si>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</si>
  <si>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</si>
  <si>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</si>
  <si>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</si>
  <si>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</si>
  <si>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</si>
  <si>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</si>
  <si>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</si>
  <si>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</si>
  <si>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</si>
  <si>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</si>
  <si>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</si>
  <si>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</si>
  <si>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</si>
  <si>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</si>
  <si>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</si>
  <si>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</si>
  <si>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</si>
  <si>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</si>
  <si>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</si>
  <si>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</si>
  <si>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</si>
  <si>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</si>
  <si>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</si>
  <si>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</si>
  <si>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</si>
  <si>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</si>
  <si>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</si>
  <si>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</si>
  <si>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</si>
  <si>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</si>
  <si>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</si>
  <si>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</si>
  <si>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</si>
  <si>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</si>
  <si>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</si>
  <si>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</si>
  <si>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</si>
  <si>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</si>
  <si>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</si>
  <si>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</si>
  <si>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</si>
  <si>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</si>
  <si>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</si>
  <si>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</si>
  <si>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</si>
  <si>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</si>
  <si>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</si>
  <si>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</si>
  <si>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</si>
  <si>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</si>
  <si>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</si>
  <si>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</si>
  <si>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</si>
  <si>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</si>
  <si>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</si>
  <si>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</si>
  <si>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</si>
  <si>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</si>
  <si>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</si>
  <si>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</si>
  <si>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</si>
  <si>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</si>
  <si>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</si>
  <si>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</si>
  <si>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</si>
  <si>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</si>
  <si>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</si>
  <si>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</si>
  <si>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</si>
  <si>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</si>
  <si>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</si>
  <si>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</si>
  <si>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</si>
  <si>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</si>
  <si>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</si>
  <si>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</si>
  <si>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</si>
  <si>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</si>
  <si>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</si>
  <si>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</si>
  <si>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</si>
  <si>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</si>
  <si>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</si>
  <si>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</si>
  <si>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</si>
  <si>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</si>
  <si>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</si>
  <si>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</si>
  <si>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</si>
  <si>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</si>
  <si>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</si>
  <si>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</si>
  <si>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</si>
  <si>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</si>
  <si>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</si>
  <si>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</si>
  <si>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</si>
  <si>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</si>
  <si>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</si>
  <si>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</si>
  <si>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</si>
  <si>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</si>
  <si>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</si>
  <si>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</si>
  <si>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</si>
  <si>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</si>
  <si>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</si>
  <si>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</si>
  <si>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</si>
  <si>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</si>
  <si>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</si>
  <si>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</si>
  <si>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</si>
  <si>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</si>
  <si>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</si>
  <si>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</si>
  <si>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</si>
  <si>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</si>
  <si>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</si>
  <si>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</si>
  <si>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</si>
  <si>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</si>
  <si>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</si>
  <si>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</si>
  <si>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</si>
  <si>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</si>
  <si>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</si>
  <si>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</si>
  <si>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</si>
  <si>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</si>
  <si>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</si>
  <si>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</si>
  <si>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</si>
  <si>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</si>
  <si>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</si>
  <si>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</si>
  <si>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</si>
  <si>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</si>
  <si>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</si>
  <si>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</si>
  <si>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</si>
  <si>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</si>
  <si>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</si>
  <si>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</si>
  <si>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</si>
  <si>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</si>
  <si>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</si>
  <si>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</si>
  <si>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</si>
  <si>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</si>
  <si>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</si>
  <si>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</si>
  <si>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</si>
  <si>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</si>
  <si>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</si>
  <si>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</si>
  <si>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</si>
  <si>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</si>
  <si>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</si>
  <si>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</si>
  <si>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</si>
  <si>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</si>
  <si>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</si>
  <si>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</si>
  <si>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</si>
  <si>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</si>
  <si>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</si>
  <si>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</si>
  <si>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</si>
  <si>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</si>
  <si>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</si>
  <si>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</si>
  <si>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</si>
  <si>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</si>
  <si>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</si>
  <si>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</si>
  <si>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</si>
  <si>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</si>
  <si>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</si>
  <si>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</si>
  <si>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</si>
  <si>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</si>
  <si>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</si>
  <si>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</si>
  <si>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</si>
  <si>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</si>
  <si>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</si>
  <si>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</si>
  <si>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</si>
  <si>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</si>
  <si>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</si>
  <si>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</si>
  <si>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</si>
  <si>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</si>
  <si>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</si>
  <si>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</si>
  <si>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</si>
  <si>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</si>
  <si>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</si>
  <si>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</si>
  <si>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</si>
  <si>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</si>
  <si>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</si>
  <si>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</si>
  <si>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</si>
  <si>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</si>
  <si>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</si>
  <si>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</si>
  <si>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</si>
  <si>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</si>
  <si>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</si>
  <si>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</si>
  <si>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</si>
  <si>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</si>
  <si>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</si>
  <si>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</si>
  <si>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</si>
  <si>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</si>
  <si>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</si>
  <si>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</si>
  <si>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</si>
  <si>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</si>
  <si>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</si>
  <si>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</si>
  <si>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</si>
  <si>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</si>
  <si>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</si>
  <si>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</si>
  <si>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</si>
  <si>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</si>
  <si>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</si>
  <si>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</si>
  <si>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</si>
  <si>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</si>
  <si>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</si>
  <si>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</si>
  <si>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</si>
  <si>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</si>
  <si>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</si>
  <si>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</si>
  <si>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</si>
  <si>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</si>
  <si>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</si>
  <si>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</si>
  <si>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</si>
  <si>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</si>
  <si>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</si>
  <si>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</si>
  <si>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</si>
  <si>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</si>
  <si>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</si>
  <si>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</si>
  <si>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</si>
  <si>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</si>
  <si>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</si>
  <si>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</si>
  <si>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</si>
  <si>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</si>
  <si>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</si>
  <si>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</si>
  <si>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</si>
  <si>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</si>
  <si>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</si>
  <si>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</si>
  <si>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</si>
  <si>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</si>
  <si>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</si>
  <si>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</si>
  <si>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</si>
  <si>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</si>
  <si>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</si>
  <si>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</si>
  <si>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</si>
  <si>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</si>
  <si>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</si>
  <si>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</si>
  <si>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</si>
  <si>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</si>
  <si>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</si>
  <si>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</si>
  <si>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</si>
  <si>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</si>
  <si>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</si>
  <si>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</si>
  <si>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</si>
  <si>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</si>
  <si>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</si>
  <si>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</si>
  <si>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</si>
  <si>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</si>
  <si>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</si>
  <si>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</si>
  <si>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</si>
  <si>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</si>
  <si>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</si>
  <si>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</si>
  <si>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</si>
  <si>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</si>
  <si>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</si>
  <si>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</si>
  <si>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</si>
  <si>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</si>
  <si>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</si>
  <si>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</si>
  <si>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</si>
  <si>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</si>
  <si>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</si>
  <si>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</si>
  <si>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</si>
  <si>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</si>
  <si>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</si>
  <si>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</si>
  <si>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</si>
  <si>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</si>
  <si>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</si>
  <si>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</si>
  <si>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</si>
  <si>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</si>
  <si>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</si>
  <si>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</si>
  <si>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</si>
  <si>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</si>
  <si>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</si>
  <si>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</si>
  <si>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</si>
  <si>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</si>
  <si>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</si>
  <si>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</si>
  <si>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</si>
  <si>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</si>
  <si>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</si>
  <si>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</si>
  <si>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</si>
  <si>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</si>
  <si>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</si>
  <si>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</si>
  <si>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</si>
  <si>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</si>
  <si>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</si>
  <si>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</si>
  <si>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</si>
  <si>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</si>
  <si>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</si>
  <si>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</si>
  <si>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</si>
  <si>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</si>
  <si>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</si>
  <si>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</si>
  <si>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</si>
  <si>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</si>
  <si>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</si>
  <si>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</si>
  <si>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</si>
  <si>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</si>
  <si>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</si>
  <si>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</si>
  <si>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</si>
  <si>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</si>
  <si>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</si>
  <si>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</si>
  <si>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</si>
  <si>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</si>
  <si>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</si>
  <si>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</si>
  <si>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</si>
  <si>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</si>
  <si>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</si>
  <si>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</si>
  <si>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</si>
  <si>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</si>
  <si>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</si>
  <si>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</si>
  <si>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</si>
  <si>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</si>
  <si>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</si>
  <si>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</si>
  <si>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</si>
  <si>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</si>
  <si>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</si>
  <si>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</si>
  <si>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</si>
  <si>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</si>
  <si>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</si>
  <si>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</si>
  <si>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</si>
  <si>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</si>
  <si>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</si>
  <si>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</si>
  <si>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</si>
  <si>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</si>
  <si>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</si>
  <si>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</si>
  <si>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</si>
  <si>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</si>
  <si>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</si>
  <si>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</si>
  <si>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</si>
  <si>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</si>
  <si>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</si>
  <si>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</si>
  <si>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</si>
  <si>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</si>
  <si>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</si>
  <si>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</si>
  <si>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</si>
  <si>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</si>
  <si>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</si>
  <si>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</si>
  <si>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</si>
  <si>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</si>
  <si>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</si>
  <si>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</si>
  <si>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</si>
  <si>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</si>
  <si>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</si>
  <si>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</si>
  <si>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</si>
  <si>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</si>
  <si>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</si>
  <si>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</si>
  <si>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</si>
  <si>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</si>
  <si>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</si>
  <si>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</si>
  <si>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</si>
  <si>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</si>
  <si>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</si>
  <si>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</si>
  <si>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</si>
  <si>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</si>
  <si>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</si>
  <si>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</si>
  <si>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</si>
  <si>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</si>
  <si>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</si>
  <si>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</si>
  <si>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</si>
  <si>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</si>
  <si>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</si>
  <si>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</si>
  <si>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</si>
  <si>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</si>
  <si>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</si>
  <si>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</si>
  <si>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</si>
  <si>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</si>
  <si>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</si>
  <si>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</si>
  <si>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</si>
  <si>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</si>
  <si>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</si>
  <si>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</si>
  <si>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</si>
  <si>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</si>
  <si>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</si>
  <si>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</si>
  <si>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</si>
  <si>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</si>
  <si>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</si>
  <si>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</si>
  <si>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</si>
  <si>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</si>
  <si>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</si>
  <si>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</si>
  <si>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</si>
  <si>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</si>
  <si>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</si>
  <si>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</si>
  <si>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</si>
  <si>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</si>
  <si>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</si>
  <si>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</si>
  <si>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</si>
  <si>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</si>
  <si>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</si>
  <si>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</si>
  <si>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</si>
  <si>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</si>
  <si>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</si>
  <si>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</si>
  <si>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</si>
  <si>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</si>
  <si>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</si>
  <si>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</si>
  <si>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</si>
  <si>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</si>
  <si>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</si>
  <si>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</si>
  <si>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</si>
  <si>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</si>
  <si>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</si>
  <si>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</si>
  <si>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</si>
  <si>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</si>
  <si>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</si>
  <si>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</si>
  <si>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</si>
  <si>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</si>
  <si>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</si>
  <si>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</si>
  <si>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</si>
  <si>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</si>
  <si>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</si>
  <si>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</si>
  <si>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</si>
  <si>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</si>
  <si>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</si>
  <si>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</si>
  <si>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</si>
  <si>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</si>
  <si>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</si>
  <si>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</si>
  <si>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</si>
  <si>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</si>
  <si>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</si>
  <si>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</si>
  <si>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</si>
  <si>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</si>
  <si>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</si>
  <si>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</si>
  <si>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</si>
  <si>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</si>
  <si>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</si>
  <si>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</si>
  <si>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</si>
  <si>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</si>
  <si>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</si>
  <si>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</si>
  <si>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</si>
  <si>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</si>
  <si>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</si>
  <si>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</si>
  <si>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</si>
  <si>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</si>
  <si>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</si>
  <si>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</si>
  <si>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</si>
  <si>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</si>
  <si>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</si>
  <si>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</si>
  <si>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</si>
  <si>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</si>
  <si>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</si>
  <si>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</si>
  <si>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</si>
  <si>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</si>
  <si>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</si>
  <si>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</si>
  <si>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</si>
  <si>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</si>
  <si>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</si>
  <si>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</si>
  <si>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</si>
  <si>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</si>
  <si>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</si>
  <si>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</si>
  <si>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</si>
  <si>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</si>
  <si>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</si>
  <si>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</si>
  <si>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</si>
  <si>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</si>
  <si>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</si>
  <si>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</si>
  <si>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</si>
  <si>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</si>
  <si>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</si>
  <si>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</si>
  <si>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</si>
  <si>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</si>
  <si>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</si>
  <si>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</si>
  <si>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</si>
  <si>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</si>
  <si>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</si>
  <si>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</si>
  <si>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</si>
  <si>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</si>
  <si>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</si>
  <si>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</si>
  <si>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</si>
  <si>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</si>
  <si>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</si>
  <si>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</si>
  <si>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</si>
  <si>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</si>
  <si>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</si>
  <si>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</si>
  <si>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</si>
  <si>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</si>
  <si>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</si>
  <si>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</si>
  <si>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</si>
  <si>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</si>
  <si>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</si>
  <si>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</si>
  <si>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</si>
  <si>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</si>
  <si>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</si>
  <si>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</si>
  <si>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</si>
  <si>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</si>
  <si>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</si>
  <si>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</si>
  <si>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</si>
  <si>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</si>
  <si>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</si>
  <si>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</si>
  <si>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</si>
  <si>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</si>
  <si>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</si>
  <si>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</si>
  <si>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</si>
  <si>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</si>
  <si>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</si>
  <si>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</si>
  <si>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</si>
  <si>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</si>
  <si>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</si>
  <si>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</si>
  <si>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</si>
  <si>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</si>
  <si>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</si>
  <si>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</si>
  <si>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</si>
  <si>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</si>
  <si>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</si>
  <si>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</si>
  <si>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</si>
  <si>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</si>
  <si>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</si>
  <si>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</si>
  <si>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</si>
  <si>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</si>
  <si>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</si>
  <si>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</si>
  <si>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</si>
  <si>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</si>
  <si>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</si>
  <si>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</si>
  <si>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</si>
  <si>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</si>
  <si>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</si>
  <si>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</si>
  <si>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</si>
  <si>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</si>
  <si>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</si>
  <si>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</si>
  <si>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</si>
  <si>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</si>
  <si>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</si>
  <si>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</si>
  <si>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</si>
  <si>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</si>
  <si>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</si>
  <si>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</si>
  <si>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</si>
  <si>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</si>
  <si>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</si>
  <si>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</si>
  <si>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</si>
  <si>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</si>
  <si>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</si>
  <si>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</si>
  <si>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</si>
  <si>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</si>
  <si>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</si>
  <si>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</si>
  <si>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</si>
  <si>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</si>
  <si>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</si>
  <si>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</si>
  <si>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</si>
  <si>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</si>
  <si>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</si>
  <si>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</si>
  <si>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</si>
  <si>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</si>
  <si>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</si>
  <si>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</si>
  <si>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</si>
  <si>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</si>
  <si>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</si>
  <si>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</si>
  <si>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</si>
  <si>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</si>
  <si>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</si>
  <si>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</si>
  <si>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</si>
  <si>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</si>
  <si>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</si>
  <si>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</si>
  <si>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</si>
  <si>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</si>
  <si>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</si>
  <si>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</si>
  <si>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</si>
  <si>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</si>
  <si>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</si>
  <si>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</si>
  <si>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</si>
  <si>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</si>
  <si>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</si>
  <si>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</si>
  <si>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</si>
  <si>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</si>
  <si>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</si>
  <si>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</si>
  <si>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</si>
  <si>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</si>
  <si>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</si>
  <si>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</si>
  <si>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</si>
  <si>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</si>
  <si>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</si>
  <si>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</si>
  <si>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</si>
  <si>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</si>
  <si>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</si>
  <si>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</si>
  <si>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</si>
  <si>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</si>
  <si>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</si>
  <si>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</si>
  <si>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</si>
  <si>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</si>
  <si>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</si>
  <si>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</si>
  <si>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</si>
  <si>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</si>
  <si>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</si>
  <si>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</si>
  <si>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</si>
  <si>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</si>
  <si>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</si>
  <si>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</si>
  <si>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</si>
  <si>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</si>
  <si>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</si>
  <si>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</si>
  <si>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</si>
  <si>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</si>
  <si>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</si>
  <si>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</si>
  <si>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</si>
  <si>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</si>
  <si>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</si>
  <si>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</si>
  <si>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</si>
  <si>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</si>
  <si>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</si>
  <si>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</si>
  <si>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</si>
  <si>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</si>
  <si>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</si>
  <si>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</si>
  <si>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</si>
  <si>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</si>
  <si>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</si>
  <si>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</si>
  <si>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</si>
  <si>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</si>
  <si>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</si>
  <si>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</si>
  <si>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</si>
  <si>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</si>
  <si>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</si>
  <si>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</si>
  <si>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</si>
  <si>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</si>
  <si>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</si>
  <si>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</si>
  <si>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</si>
  <si>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</si>
  <si>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</si>
  <si>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</si>
  <si>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</si>
  <si>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</si>
  <si>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</si>
  <si>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</si>
  <si>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</si>
  <si>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</si>
  <si>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</si>
  <si>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</si>
  <si>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</si>
  <si>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</si>
  <si>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</si>
  <si>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</si>
  <si>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</si>
  <si>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</si>
  <si>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</si>
  <si>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</si>
  <si>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</si>
  <si>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</si>
  <si>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</si>
  <si>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</si>
  <si>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</si>
  <si>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</si>
  <si>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</si>
  <si>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</si>
  <si>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</si>
  <si>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</si>
  <si>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</si>
  <si>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</si>
  <si>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</si>
  <si>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</si>
  <si>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</si>
  <si>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</si>
  <si>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</si>
  <si>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</si>
  <si>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</si>
  <si>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</si>
  <si>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</si>
  <si>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</si>
  <si>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</si>
  <si>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</si>
  <si>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</si>
  <si>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</si>
  <si>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</si>
  <si>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</si>
  <si>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</si>
  <si>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</si>
  <si>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</si>
  <si>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</si>
  <si>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</si>
  <si>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</si>
  <si>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</si>
  <si>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</si>
  <si>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</si>
  <si>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</si>
  <si>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</si>
  <si>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</si>
  <si>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</si>
  <si>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</si>
  <si>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</si>
  <si>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</si>
  <si>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</si>
  <si>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</si>
  <si>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</si>
  <si>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</si>
  <si>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</si>
  <si>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</si>
  <si>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</si>
  <si>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</si>
  <si>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</si>
  <si>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</si>
  <si>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</si>
  <si>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</si>
  <si>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</si>
  <si>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</si>
  <si>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</si>
  <si>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</si>
  <si>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</si>
  <si>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</si>
  <si>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</si>
  <si>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</si>
  <si>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</si>
  <si>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</si>
  <si>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</si>
  <si>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</si>
  <si>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</si>
  <si>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</si>
  <si>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</si>
  <si>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</si>
  <si>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</si>
  <si>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</si>
  <si>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</si>
  <si>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</si>
  <si>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</si>
  <si>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</si>
  <si>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</si>
  <si>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</si>
  <si>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</si>
  <si>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</si>
  <si>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</si>
  <si>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</si>
  <si>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</si>
  <si>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</si>
  <si>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</si>
  <si>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</si>
  <si>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</si>
  <si>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</si>
  <si>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</si>
  <si>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</si>
  <si>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</si>
  <si>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</si>
  <si>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</si>
  <si>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</si>
  <si>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</si>
  <si>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</si>
  <si>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</si>
  <si>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</si>
  <si>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</si>
  <si>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</si>
  <si>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</si>
  <si>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</si>
  <si>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</si>
  <si>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</si>
  <si>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</si>
  <si>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</si>
  <si>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</si>
  <si>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</si>
  <si>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</si>
  <si>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</si>
  <si>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</si>
  <si>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</si>
  <si>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</si>
  <si>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</si>
  <si>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</si>
  <si>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</si>
  <si>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</si>
  <si>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</si>
  <si>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</si>
  <si>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</si>
  <si>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</si>
  <si>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</si>
  <si>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</si>
  <si>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</si>
  <si>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</si>
  <si>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</si>
  <si>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</si>
  <si>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</si>
  <si>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</si>
  <si>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</si>
  <si>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</si>
  <si>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</si>
  <si>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</si>
  <si>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</si>
  <si>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</si>
  <si>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</si>
  <si>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</si>
  <si>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</si>
  <si>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</si>
  <si>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</si>
  <si>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</si>
  <si>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</si>
  <si>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</si>
  <si>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</si>
  <si>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</si>
  <si>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</si>
  <si>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</si>
  <si>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</si>
  <si>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</si>
  <si>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</si>
  <si>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</si>
  <si>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</si>
  <si>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</si>
  <si>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</si>
  <si>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</si>
  <si>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</si>
  <si>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</si>
  <si>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</si>
  <si>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</si>
  <si>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</si>
  <si>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</si>
  <si>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</si>
  <si>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</si>
  <si>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</si>
  <si>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</si>
  <si>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</si>
  <si>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</si>
  <si>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</si>
  <si>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</si>
  <si>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</si>
  <si>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</si>
  <si>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</si>
  <si>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</si>
  <si>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</si>
  <si>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</si>
  <si>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</si>
  <si>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</si>
  <si>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</si>
  <si>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</si>
  <si>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</si>
  <si>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</si>
  <si>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</si>
  <si>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</si>
  <si>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</si>
  <si>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</si>
  <si>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</si>
  <si>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</si>
  <si>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</si>
  <si>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</si>
  <si>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</si>
  <si>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</si>
  <si>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</si>
  <si>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</si>
  <si>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</si>
  <si>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</si>
  <si>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</si>
  <si>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</si>
  <si>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</si>
  <si>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</si>
  <si>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</si>
  <si>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</si>
  <si>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</si>
  <si>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</si>
  <si>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</si>
  <si>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</si>
  <si>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</si>
  <si>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</si>
  <si>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</si>
  <si>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</si>
  <si>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</si>
  <si>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</si>
  <si>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</si>
  <si>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</si>
  <si>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</si>
  <si>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</si>
  <si>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</si>
  <si>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</si>
  <si>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</si>
  <si>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</si>
  <si>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</si>
  <si>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</si>
  <si>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</si>
  <si>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</si>
  <si>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</si>
  <si>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</si>
  <si>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</si>
  <si>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</si>
  <si>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</si>
  <si>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</si>
  <si>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</si>
  <si>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</si>
  <si>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</si>
  <si>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</si>
  <si>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</si>
  <si>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</si>
  <si>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</si>
  <si>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</si>
  <si>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</si>
  <si>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</si>
  <si>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</si>
  <si>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</si>
  <si>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</si>
  <si>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</si>
  <si>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</si>
  <si>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</si>
  <si>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</si>
  <si>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</si>
  <si>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</si>
  <si>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</si>
  <si>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</si>
  <si>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</si>
  <si>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</si>
  <si>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</si>
  <si>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</si>
  <si>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</si>
  <si>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</si>
  <si>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</si>
  <si>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</si>
  <si>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</si>
  <si>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</si>
  <si>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</si>
  <si>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</si>
  <si>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</si>
  <si>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</si>
  <si>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</si>
  <si>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</si>
  <si>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</si>
  <si>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</si>
  <si>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</si>
  <si>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</si>
  <si>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</si>
  <si>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</si>
  <si>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</si>
  <si>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</si>
  <si>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</si>
  <si>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</si>
  <si>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</si>
  <si>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</si>
  <si>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</si>
  <si>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</si>
  <si>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</si>
  <si>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</si>
  <si>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</si>
  <si>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</si>
  <si>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</si>
  <si>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</si>
  <si>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</si>
  <si>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</si>
  <si>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</si>
  <si>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</si>
  <si>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</si>
  <si>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</si>
  <si>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</si>
  <si>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</si>
  <si>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</si>
  <si>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</si>
  <si>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</si>
  <si>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</si>
  <si>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</si>
  <si>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</si>
  <si>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</si>
  <si>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</si>
  <si>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</si>
  <si>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</si>
  <si>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</si>
  <si>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</si>
  <si>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</si>
  <si>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</si>
  <si>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</si>
  <si>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</si>
  <si>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</si>
  <si>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</si>
  <si>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</si>
  <si>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</si>
  <si>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</si>
  <si>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</si>
  <si>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</si>
  <si>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</si>
  <si>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</si>
  <si>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</si>
  <si>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</si>
  <si>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</si>
  <si>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</si>
  <si>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</si>
  <si>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</si>
  <si>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</si>
  <si>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</si>
  <si>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</si>
  <si>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</si>
  <si>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</si>
  <si>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</si>
  <si>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</si>
  <si>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</si>
  <si>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</si>
  <si>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</si>
  <si>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</si>
  <si>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</si>
  <si>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</si>
  <si>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</si>
  <si>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</si>
  <si>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</si>
  <si>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</si>
  <si>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</si>
  <si>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</si>
  <si>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</si>
  <si>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</si>
  <si>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</si>
  <si>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</si>
  <si>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</si>
  <si>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</si>
  <si>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</si>
  <si>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</si>
  <si>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</si>
  <si>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</si>
  <si>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</si>
  <si>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</si>
  <si>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</si>
  <si>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</si>
  <si>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</si>
  <si>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</si>
  <si>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</si>
  <si>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</si>
  <si>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</si>
  <si>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</si>
  <si>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</si>
  <si>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</si>
  <si>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</si>
  <si>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</si>
  <si>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</si>
  <si>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</si>
  <si>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</si>
  <si>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</si>
  <si>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</si>
  <si>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</si>
  <si>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</si>
  <si>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</si>
  <si>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</si>
  <si>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</si>
  <si>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</si>
  <si>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</si>
  <si>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</si>
  <si>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</si>
  <si>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</si>
  <si>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</si>
  <si>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</si>
  <si>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</si>
  <si>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</si>
  <si>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</si>
  <si>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</si>
  <si>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</si>
  <si>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</si>
  <si>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</si>
  <si>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</si>
  <si>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</si>
  <si>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</si>
  <si>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</si>
  <si>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</si>
  <si>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</si>
  <si>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</si>
  <si>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</si>
  <si>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</si>
  <si>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</si>
  <si>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</si>
  <si>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</si>
  <si>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</si>
  <si>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</si>
  <si>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</si>
  <si>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</si>
  <si>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</si>
  <si>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</si>
  <si>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</si>
  <si>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</si>
  <si>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</si>
  <si>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</si>
  <si>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</si>
  <si>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</si>
  <si>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</si>
  <si>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</si>
  <si>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</si>
  <si>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</si>
  <si>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</si>
  <si>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</si>
  <si>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</si>
  <si>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</si>
  <si>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</si>
  <si>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</si>
  <si>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</si>
  <si>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</si>
  <si>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</si>
  <si>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</si>
  <si>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</si>
  <si>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</si>
  <si>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</si>
  <si>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</si>
  <si>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</si>
  <si>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</si>
  <si>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</si>
  <si>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</si>
  <si>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</si>
  <si>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</si>
  <si>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</si>
  <si>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</si>
  <si>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</si>
  <si>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</si>
  <si>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</si>
  <si>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</si>
  <si>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</si>
  <si>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</si>
  <si>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</si>
  <si>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</si>
  <si>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</si>
  <si>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</si>
  <si>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</si>
  <si>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</si>
  <si>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</si>
  <si>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</si>
  <si>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</si>
  <si>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</si>
  <si>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</si>
  <si>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</si>
  <si>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</si>
  <si>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</si>
  <si>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</si>
  <si>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</si>
  <si>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</si>
  <si>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</si>
  <si>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</si>
  <si>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</si>
  <si>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</si>
  <si>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</si>
  <si>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</si>
  <si>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</si>
  <si>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</si>
  <si>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</si>
  <si>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</si>
  <si>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</si>
  <si>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</si>
  <si>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</si>
  <si>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</si>
  <si>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</si>
  <si>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</si>
  <si>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</si>
  <si>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</si>
  <si>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</si>
  <si>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</si>
  <si>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</si>
  <si>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</si>
  <si>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</si>
  <si>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</si>
  <si>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</si>
  <si>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</si>
  <si>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</si>
  <si>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</si>
  <si>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</si>
  <si>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</si>
  <si>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</si>
  <si>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</si>
  <si>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</si>
  <si>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</si>
  <si>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</si>
  <si>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</si>
  <si>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</si>
  <si>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</si>
  <si>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</si>
  <si>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</si>
  <si>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</si>
  <si>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</si>
  <si>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</si>
  <si>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</si>
  <si>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</si>
  <si>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</si>
  <si>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</si>
  <si>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</si>
  <si>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</si>
  <si>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</si>
  <si>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</si>
  <si>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</si>
  <si>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</si>
  <si>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</si>
  <si>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</si>
  <si>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</si>
  <si>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</si>
  <si>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</si>
  <si>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</si>
  <si>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</si>
  <si>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</si>
  <si>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</si>
  <si>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</si>
  <si>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</si>
  <si>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</si>
  <si>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</si>
  <si>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</si>
  <si>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</si>
  <si>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</si>
  <si>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</si>
  <si>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</si>
  <si>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</si>
  <si>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</si>
  <si>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</si>
  <si>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</si>
  <si>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</si>
  <si>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</si>
  <si>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</si>
  <si>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</si>
  <si>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</si>
  <si>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</si>
  <si>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</si>
  <si>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</si>
  <si>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</si>
  <si>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</si>
  <si>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</si>
  <si>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</si>
  <si>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</si>
  <si>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</si>
  <si>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</si>
  <si>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</si>
  <si>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</si>
  <si>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</si>
  <si>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</si>
  <si>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</si>
  <si>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</si>
  <si>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</si>
  <si>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</si>
  <si>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</si>
  <si>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</si>
  <si>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</si>
  <si>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</si>
  <si>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</si>
  <si>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</si>
  <si>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</si>
  <si>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</si>
  <si>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</si>
  <si>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</si>
  <si>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</si>
  <si>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</si>
  <si>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</si>
  <si>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</si>
  <si>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</si>
  <si>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</si>
  <si>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</si>
  <si>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</si>
  <si>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</si>
  <si>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</si>
  <si>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</si>
  <si>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</si>
  <si>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</si>
  <si>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</si>
  <si>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</si>
  <si>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</si>
  <si>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</si>
  <si>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</si>
  <si>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</si>
  <si>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</si>
  <si>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</si>
  <si>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</si>
  <si>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</si>
  <si>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</si>
  <si>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</si>
  <si>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</si>
  <si>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</si>
  <si>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</si>
  <si>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</si>
  <si>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</si>
  <si>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</si>
  <si>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</si>
  <si>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</si>
  <si>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</si>
  <si>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</si>
  <si>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</si>
  <si>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</si>
  <si>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</si>
  <si>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</si>
  <si>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</si>
  <si>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</si>
  <si>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</si>
  <si>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</si>
  <si>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</si>
  <si>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</si>
  <si>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</si>
  <si>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</si>
  <si>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</si>
  <si>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</si>
  <si>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</si>
  <si>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</si>
  <si>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</si>
  <si>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</si>
  <si>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</si>
  <si>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</si>
  <si>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</si>
  <si>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</si>
  <si>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</si>
  <si>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</si>
  <si>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</si>
  <si>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</si>
  <si>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</si>
  <si>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</si>
  <si>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</si>
  <si>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</si>
  <si>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</si>
  <si>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</si>
  <si>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</si>
  <si>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</si>
  <si>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</si>
  <si>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</si>
  <si>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</si>
  <si>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</si>
  <si>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</si>
  <si>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</si>
  <si>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</si>
  <si>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</si>
  <si>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</si>
  <si>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</si>
  <si>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</si>
  <si>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</si>
  <si>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</si>
  <si>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</si>
  <si>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</si>
  <si>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</si>
  <si>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</si>
  <si>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</si>
  <si>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</si>
  <si>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</si>
  <si>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</si>
  <si>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</si>
  <si>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</si>
  <si>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</si>
  <si>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</si>
  <si>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</si>
  <si>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</si>
  <si>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</si>
  <si>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</si>
  <si>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</si>
  <si>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</si>
  <si>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</si>
  <si>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</si>
  <si>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</si>
  <si>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</si>
  <si>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</si>
  <si>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</si>
  <si>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</si>
  <si>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</si>
  <si>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</si>
  <si>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</si>
  <si>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</si>
  <si>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</si>
  <si>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</si>
  <si>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</si>
  <si>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</si>
  <si>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</si>
  <si>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</si>
  <si>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</si>
  <si>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</si>
  <si>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</si>
  <si>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</si>
  <si>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</si>
  <si>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</si>
  <si>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</si>
  <si>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</si>
  <si>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</si>
  <si>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</si>
  <si>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</si>
  <si>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</si>
  <si>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</si>
  <si>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</si>
  <si>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</si>
  <si>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</si>
  <si>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</si>
  <si>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</si>
  <si>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</si>
  <si>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</si>
  <si>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</si>
  <si>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</si>
  <si>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</si>
  <si>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</si>
  <si>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</si>
  <si>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</si>
  <si>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</si>
  <si>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</si>
  <si>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</si>
  <si>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</si>
  <si>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</si>
  <si>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</si>
  <si>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</si>
  <si>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</si>
  <si>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</si>
  <si>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</si>
  <si>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</si>
  <si>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</si>
  <si>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</si>
  <si>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</si>
  <si>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</si>
  <si>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</si>
  <si>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</si>
  <si>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</si>
  <si>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</si>
  <si>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</si>
  <si>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</si>
  <si>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</si>
  <si>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</si>
  <si>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</si>
  <si>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</si>
  <si>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</si>
  <si>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</si>
  <si>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</si>
  <si>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</si>
  <si>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</si>
  <si>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</si>
  <si>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</si>
  <si>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</si>
  <si>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</si>
  <si>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</si>
  <si>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</si>
  <si>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</si>
  <si>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</si>
  <si>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</si>
  <si>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</si>
  <si>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</si>
  <si>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</si>
  <si>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</si>
  <si>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</si>
  <si>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</si>
  <si>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</si>
  <si>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</si>
  <si>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</si>
  <si>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</si>
  <si>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</si>
  <si>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</si>
  <si>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</si>
  <si>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</si>
  <si>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</si>
  <si>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</si>
  <si>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</si>
  <si>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</si>
  <si>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</si>
  <si>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</si>
  <si>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</si>
  <si>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</si>
  <si>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</si>
  <si>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</si>
  <si>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</si>
  <si>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</si>
  <si>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</si>
  <si>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</si>
  <si>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</si>
  <si>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</si>
  <si>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</si>
  <si>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</si>
  <si>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</si>
  <si>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</si>
  <si>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</si>
  <si>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</si>
  <si>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</si>
  <si>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</si>
  <si>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</si>
  <si>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</si>
  <si>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</si>
  <si>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</si>
  <si>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</si>
  <si>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</si>
  <si>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</si>
  <si>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</si>
  <si>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</si>
  <si>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</si>
  <si>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</si>
  <si>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</si>
  <si>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</si>
  <si>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</si>
  <si>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</si>
  <si>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</si>
  <si>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</si>
  <si>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</si>
  <si>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</si>
  <si>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</si>
  <si>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</si>
  <si>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</si>
  <si>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</si>
  <si>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</si>
  <si>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</si>
  <si>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</si>
  <si>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</si>
  <si>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</si>
  <si>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</si>
  <si>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</si>
  <si>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</si>
  <si>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</si>
  <si>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</si>
  <si>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</si>
  <si>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</si>
  <si>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</si>
  <si>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</si>
  <si>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</si>
  <si>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</si>
  <si>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</si>
  <si>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</si>
  <si>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</si>
  <si>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</si>
  <si>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</si>
  <si>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</si>
  <si>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</si>
  <si>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</si>
  <si>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</si>
  <si>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</si>
  <si>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</si>
  <si>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</si>
  <si>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</si>
  <si>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</si>
  <si>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</si>
  <si>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</si>
  <si>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</si>
  <si>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</si>
  <si>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</si>
  <si>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</si>
  <si>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</si>
  <si>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</si>
  <si>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</si>
  <si>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</si>
  <si>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</si>
  <si>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</si>
  <si>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</si>
  <si>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</si>
  <si>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</si>
  <si>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</si>
  <si>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</si>
  <si>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</si>
  <si>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</si>
  <si>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</si>
  <si>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</si>
  <si>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</si>
  <si>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</si>
  <si>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</si>
  <si>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</si>
  <si>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</si>
  <si>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</si>
  <si>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</si>
  <si>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</si>
  <si>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</si>
  <si>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</si>
  <si>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</si>
  <si>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</si>
  <si>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</si>
  <si>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</si>
  <si>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</si>
  <si>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</si>
  <si>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</si>
  <si>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</si>
  <si>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</si>
  <si>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</si>
  <si>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</si>
  <si>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</si>
  <si>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</si>
  <si>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</si>
  <si>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</si>
  <si>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</si>
  <si>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</si>
  <si>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</si>
  <si>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</si>
  <si>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</si>
  <si>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</si>
  <si>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</si>
  <si>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</si>
  <si>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</si>
  <si>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</si>
  <si>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</si>
  <si>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</si>
  <si>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</si>
  <si>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</si>
  <si>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</si>
  <si>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</si>
  <si>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</si>
  <si>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</si>
  <si>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</si>
  <si>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</si>
  <si>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</si>
  <si>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</si>
  <si>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</si>
  <si>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</si>
  <si>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</si>
  <si>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</si>
  <si>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</si>
  <si>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</si>
  <si>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</si>
  <si>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</si>
  <si>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</si>
  <si>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</si>
  <si>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</si>
  <si>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</si>
  <si>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</si>
  <si>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</si>
  <si>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</si>
  <si>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</si>
  <si>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</si>
  <si>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</si>
  <si>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</si>
  <si>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</si>
  <si>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</si>
  <si>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</si>
  <si>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</si>
  <si>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</si>
  <si>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</si>
  <si>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</si>
  <si>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</si>
  <si>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</si>
  <si>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</si>
  <si>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</si>
  <si>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</si>
  <si>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</si>
  <si>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</si>
  <si>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</si>
  <si>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</si>
  <si>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</si>
  <si>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</si>
  <si>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</si>
  <si>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</si>
  <si>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</si>
  <si>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</si>
  <si>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</si>
  <si>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</si>
  <si>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</si>
  <si>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</si>
  <si>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</si>
  <si>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</si>
  <si>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</si>
  <si>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</si>
  <si>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</si>
  <si>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</si>
  <si>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</si>
  <si>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</si>
  <si>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</si>
  <si>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</si>
  <si>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</si>
  <si>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</si>
  <si>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</si>
  <si>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</si>
  <si>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</si>
  <si>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</si>
  <si>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</si>
  <si>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</si>
  <si>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</si>
  <si>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</si>
  <si>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</si>
  <si>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</si>
  <si>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</si>
  <si>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</si>
  <si>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</si>
  <si>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</si>
  <si>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</si>
  <si>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</si>
  <si>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</si>
  <si>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</si>
  <si>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</si>
  <si>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</si>
  <si>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</si>
  <si>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</si>
  <si>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</si>
  <si>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</si>
  <si>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</si>
  <si>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</si>
  <si>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</si>
  <si>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</si>
  <si>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</si>
  <si>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</si>
  <si>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</si>
  <si>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</si>
  <si>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</si>
  <si>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</si>
  <si>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</si>
  <si>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</si>
  <si>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</si>
  <si>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</si>
  <si>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</si>
  <si>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</si>
  <si>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</si>
  <si>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</si>
  <si>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</si>
  <si>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</si>
  <si>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</si>
  <si>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</si>
  <si>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</si>
  <si>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</si>
  <si>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</si>
  <si>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</si>
  <si>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</si>
  <si>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</si>
  <si>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</si>
  <si>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</si>
  <si>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</si>
  <si>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</si>
  <si>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</si>
  <si>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</si>
  <si>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</si>
  <si>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</si>
  <si>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</si>
  <si>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</si>
  <si>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</si>
  <si>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</si>
  <si>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</si>
  <si>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</si>
  <si>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</si>
  <si>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</si>
  <si>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</si>
  <si>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</si>
  <si>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</si>
  <si>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</si>
  <si>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</si>
  <si>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</si>
  <si>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</si>
  <si>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</si>
  <si>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</si>
  <si>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</si>
  <si>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</si>
  <si>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</si>
  <si>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</si>
  <si>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</si>
  <si>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</si>
  <si>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</si>
  <si>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</si>
  <si>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</si>
  <si>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</si>
  <si>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</si>
  <si>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</si>
  <si>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</si>
  <si>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</si>
  <si>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</si>
  <si>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</si>
  <si>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</si>
  <si>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</si>
  <si>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</si>
  <si>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</si>
  <si>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</si>
  <si>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</si>
  <si>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</si>
  <si>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</si>
  <si>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</si>
  <si>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</si>
  <si>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</si>
  <si>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</si>
  <si>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</si>
  <si>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</si>
  <si>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</si>
  <si>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</si>
  <si>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</si>
  <si>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</si>
  <si>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</si>
  <si>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</si>
  <si>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</si>
  <si>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</si>
  <si>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</si>
  <si>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</si>
  <si>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</si>
  <si>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</si>
  <si>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</si>
  <si>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</si>
  <si>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</si>
  <si>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</si>
  <si>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</si>
  <si>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</si>
  <si>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</si>
  <si>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</si>
  <si>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</si>
  <si>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</si>
  <si>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</si>
  <si>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</si>
  <si>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</si>
  <si>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</si>
  <si>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</si>
  <si>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</si>
  <si>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</si>
  <si>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</si>
  <si>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</si>
  <si>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</si>
  <si>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</si>
  <si>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</si>
  <si>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</si>
  <si>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</si>
  <si>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</si>
  <si>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</si>
  <si>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</si>
  <si>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</si>
  <si>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</si>
  <si>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</si>
  <si>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</si>
  <si>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</si>
  <si>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</si>
  <si>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</si>
  <si>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</si>
  <si>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</si>
  <si>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</si>
  <si>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</si>
  <si>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</si>
  <si>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</si>
  <si>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</si>
  <si>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</si>
  <si>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</si>
  <si>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</si>
  <si>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</si>
  <si>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</si>
  <si>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</si>
  <si>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</si>
  <si>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</si>
  <si>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</si>
  <si>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</si>
  <si>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</si>
  <si>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</si>
  <si>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</si>
  <si>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</si>
  <si>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</si>
  <si>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</si>
  <si>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</si>
  <si>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</si>
  <si>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</si>
  <si>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</si>
  <si>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</si>
  <si>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</si>
  <si>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</si>
  <si>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</si>
  <si>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</si>
  <si>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</si>
  <si>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</si>
  <si>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</si>
  <si>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</si>
  <si>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</si>
  <si>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</si>
  <si>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</si>
  <si>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</si>
  <si>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</si>
  <si>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</si>
  <si>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</si>
  <si>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</si>
  <si>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</si>
  <si>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</si>
  <si>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</si>
  <si>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</si>
  <si>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</si>
  <si>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</si>
  <si>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</si>
  <si>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</si>
  <si>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</si>
  <si>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</si>
  <si>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</si>
  <si>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</si>
  <si>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</si>
  <si>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</si>
  <si>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</si>
  <si>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</si>
  <si>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</si>
  <si>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</si>
  <si>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</si>
  <si>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</si>
  <si>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</si>
  <si>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</si>
  <si>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</si>
  <si>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</si>
  <si>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</si>
  <si>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</si>
  <si>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</si>
  <si>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</si>
  <si>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</si>
  <si>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</si>
  <si>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</si>
  <si>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</si>
  <si>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</si>
  <si>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</si>
  <si>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</si>
  <si>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</si>
  <si>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</si>
  <si>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</si>
  <si>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</si>
  <si>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</si>
  <si>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</si>
  <si>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</si>
  <si>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</si>
  <si>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</si>
  <si>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</si>
  <si>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</si>
  <si>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</si>
  <si>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</si>
  <si>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</si>
  <si>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</si>
  <si>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</si>
  <si>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</si>
  <si>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</si>
  <si>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</si>
  <si>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</si>
  <si>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</si>
  <si>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</si>
  <si>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</si>
  <si>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</si>
  <si>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</si>
  <si>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</si>
  <si>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</si>
  <si>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</si>
  <si>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</si>
  <si>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</si>
  <si>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</si>
  <si>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</si>
  <si>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</si>
  <si>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</si>
  <si>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</si>
  <si>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</si>
  <si>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</si>
  <si>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</si>
  <si>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</si>
  <si>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</si>
  <si>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</si>
  <si>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</si>
  <si>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</si>
  <si>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</si>
  <si>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</si>
  <si>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</si>
  <si>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</si>
  <si>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</si>
  <si>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</si>
  <si>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</si>
  <si>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</si>
  <si>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</si>
  <si>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</si>
  <si>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</si>
  <si>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</si>
  <si>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</si>
  <si>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</si>
  <si>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</si>
  <si>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</si>
  <si>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</si>
  <si>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</si>
  <si>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</si>
  <si>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</si>
  <si>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</si>
  <si>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</si>
  <si>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</si>
  <si>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</si>
  <si>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</si>
  <si>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</si>
  <si>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</si>
  <si>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</si>
  <si>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</si>
  <si>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</si>
  <si>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</si>
  <si>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</si>
  <si>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</si>
  <si>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</si>
  <si>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</si>
  <si>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</si>
  <si>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</si>
  <si>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</si>
  <si>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</si>
  <si>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</si>
  <si>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</si>
  <si>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</si>
  <si>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</si>
  <si>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</si>
  <si>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</si>
  <si>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</si>
  <si>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</si>
  <si>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</si>
  <si>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</si>
  <si>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</si>
  <si>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</si>
  <si>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</si>
  <si>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</si>
  <si>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</si>
  <si>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</si>
  <si>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</si>
  <si>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</si>
  <si>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</si>
  <si>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</si>
  <si>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</si>
  <si>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</si>
  <si>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</si>
  <si>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</si>
  <si>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</si>
  <si>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</si>
  <si>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</si>
  <si>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</si>
  <si>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</si>
  <si>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</si>
  <si>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</si>
  <si>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</si>
  <si>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</si>
  <si>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</si>
  <si>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</si>
  <si>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</si>
  <si>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</si>
  <si>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</si>
  <si>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</si>
  <si>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</si>
  <si>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</si>
  <si>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</si>
  <si>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</si>
  <si>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</si>
  <si>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</si>
  <si>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</si>
  <si>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</si>
  <si>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</si>
  <si>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</si>
  <si>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</si>
  <si>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</si>
  <si>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</si>
  <si>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</si>
  <si>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</si>
  <si>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</si>
  <si>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</si>
  <si>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</si>
  <si>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</si>
  <si>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</si>
  <si>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</si>
  <si>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</si>
  <si>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</si>
  <si>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</si>
  <si>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</si>
  <si>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</si>
  <si>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</si>
  <si>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</si>
  <si>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</si>
  <si>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</si>
  <si>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</si>
  <si>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</si>
  <si>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</si>
  <si>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</si>
  <si>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</si>
  <si>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</si>
  <si>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</si>
  <si>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</si>
  <si>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</si>
  <si>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</si>
  <si>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</si>
  <si>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</si>
  <si>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</si>
  <si>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</si>
  <si>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</si>
  <si>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</si>
  <si>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</si>
  <si>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</si>
  <si>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</si>
  <si>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</si>
  <si>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</si>
  <si>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</si>
  <si>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</si>
  <si>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</si>
  <si>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</si>
  <si>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</si>
  <si>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</si>
  <si>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</si>
  <si>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</si>
  <si>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</si>
  <si>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</si>
  <si>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</si>
  <si>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</si>
  <si>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</si>
  <si>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</si>
  <si>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</si>
  <si>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</si>
  <si>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</si>
  <si>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</si>
  <si>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</si>
  <si>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</si>
  <si>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</si>
  <si>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</si>
  <si>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</si>
  <si>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</si>
  <si>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</si>
  <si>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</si>
  <si>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</si>
  <si>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</si>
  <si>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</si>
  <si>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</si>
  <si>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</si>
  <si>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</si>
  <si>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</si>
  <si>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</si>
  <si>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</si>
  <si>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</si>
  <si>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</si>
  <si>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</si>
  <si>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</si>
  <si>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</si>
  <si>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</si>
  <si>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</si>
  <si>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</si>
  <si>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</si>
  <si>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</si>
  <si>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</si>
  <si>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</si>
  <si>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</si>
  <si>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</si>
  <si>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</si>
  <si>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</si>
  <si>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</si>
  <si>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</si>
  <si>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</si>
  <si>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</si>
  <si>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</si>
  <si>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</si>
  <si>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</si>
  <si>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</si>
  <si>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</si>
  <si>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</si>
  <si>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</si>
  <si>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</si>
  <si>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</si>
  <si>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</si>
  <si>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</si>
  <si>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</si>
  <si>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</si>
  <si>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</si>
  <si>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</si>
  <si>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</si>
  <si>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</si>
  <si>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</si>
  <si>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</si>
  <si>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</si>
  <si>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</si>
  <si>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</si>
  <si>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</si>
  <si>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</si>
  <si>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</si>
  <si>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</si>
  <si>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</si>
  <si>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</si>
  <si>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</si>
  <si>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</si>
  <si>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</si>
  <si>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</si>
  <si>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</si>
  <si>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</si>
  <si>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</si>
  <si>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</si>
  <si>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</si>
  <si>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</si>
  <si>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</si>
  <si>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</si>
  <si>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</si>
  <si>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</si>
  <si>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</si>
  <si>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</si>
  <si>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</si>
  <si>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</si>
  <si>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</si>
  <si>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</si>
  <si>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</si>
  <si>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</si>
  <si>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</si>
  <si>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</si>
  <si>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</si>
  <si>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</si>
  <si>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</si>
  <si>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</si>
  <si>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</si>
  <si>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</si>
  <si>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</si>
  <si>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</si>
  <si>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</si>
  <si>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</si>
  <si>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</si>
  <si>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</si>
  <si>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</si>
  <si>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</si>
  <si>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</si>
  <si>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</si>
  <si>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</si>
  <si>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</si>
  <si>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</si>
  <si>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</si>
  <si>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</si>
  <si>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</si>
  <si>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</si>
  <si>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</si>
  <si>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</si>
  <si>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</si>
  <si>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</si>
  <si>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</si>
  <si>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</si>
  <si>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</si>
  <si>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</si>
  <si>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</si>
  <si>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</si>
  <si>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</si>
  <si>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</si>
  <si>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</si>
  <si>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</si>
  <si>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</si>
  <si>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</si>
  <si>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</si>
  <si>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</si>
  <si>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</si>
  <si>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</si>
  <si>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</si>
  <si>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</si>
  <si>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</si>
  <si>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</si>
  <si>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</si>
  <si>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</si>
  <si>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</si>
  <si>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</si>
  <si>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</si>
  <si>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</si>
  <si>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</si>
  <si>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</si>
  <si>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</si>
  <si>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</si>
  <si>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</si>
  <si>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</si>
  <si>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</si>
  <si>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</si>
  <si>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</si>
  <si>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</si>
  <si>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</si>
  <si>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</si>
  <si>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</si>
  <si>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</si>
  <si>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</si>
  <si>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</si>
  <si>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</si>
  <si>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</si>
  <si>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</si>
  <si>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</si>
  <si>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</si>
  <si>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</si>
  <si>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</si>
  <si>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</si>
  <si>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</si>
  <si>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</si>
  <si>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</si>
  <si>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</si>
  <si>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</si>
  <si>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</si>
  <si>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</si>
  <si>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</si>
  <si>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</si>
  <si>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</si>
  <si>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</si>
  <si>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</si>
  <si>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</si>
  <si>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</si>
  <si>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</si>
  <si>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</si>
  <si>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</si>
  <si>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</si>
  <si>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</si>
  <si>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</si>
  <si>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</si>
  <si>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</si>
  <si>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</si>
  <si>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</si>
  <si>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</si>
  <si>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</si>
  <si>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</si>
  <si>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</si>
  <si>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</si>
  <si>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</si>
  <si>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</si>
  <si>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</si>
  <si>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</si>
  <si>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</si>
  <si>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</si>
  <si>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</si>
  <si>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</si>
  <si>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</si>
  <si>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</si>
  <si>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</si>
  <si>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</si>
  <si>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</si>
  <si>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</si>
  <si>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</si>
  <si>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</si>
  <si>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</si>
  <si>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</si>
  <si>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</si>
  <si>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</si>
  <si>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</si>
  <si>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</si>
  <si>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</si>
  <si>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</si>
  <si>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</si>
  <si>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</si>
  <si>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</si>
  <si>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</si>
  <si>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</si>
  <si>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</si>
  <si>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</si>
  <si>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</si>
  <si>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</si>
  <si>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</si>
  <si>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</si>
  <si>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</si>
  <si>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</si>
  <si>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</si>
  <si>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</si>
  <si>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</si>
  <si>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</si>
  <si>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</si>
  <si>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</si>
  <si>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</si>
  <si>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</si>
  <si>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</si>
  <si>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</si>
  <si>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</si>
  <si>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</si>
  <si>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</si>
  <si>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</si>
  <si>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</si>
  <si>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</si>
  <si>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</si>
  <si>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</si>
  <si>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</si>
  <si>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</si>
  <si>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</si>
  <si>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</si>
  <si>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</si>
  <si>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</si>
  <si>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</si>
  <si>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</si>
  <si>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</si>
  <si>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</si>
  <si>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</si>
  <si>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</si>
  <si>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</si>
  <si>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</si>
  <si>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</si>
  <si>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</si>
  <si>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</si>
  <si>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</si>
  <si>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</si>
  <si>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</si>
  <si>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</si>
  <si>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</si>
  <si>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</si>
  <si>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</si>
  <si>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</si>
  <si>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</si>
  <si>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</si>
  <si>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</si>
  <si>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</si>
  <si>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</si>
  <si>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</si>
  <si>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</si>
  <si>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</si>
  <si>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</si>
  <si>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</si>
  <si>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</si>
  <si>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</si>
  <si>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</si>
  <si>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</si>
  <si>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</si>
  <si>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</si>
  <si>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</si>
  <si>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</si>
  <si>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</si>
  <si>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</si>
  <si>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</si>
  <si>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</si>
  <si>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</si>
  <si>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</si>
  <si>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</si>
  <si>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</si>
  <si>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</si>
  <si>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</si>
  <si>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</si>
  <si>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</si>
  <si>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</si>
  <si>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</si>
  <si>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</si>
  <si>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</si>
  <si>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</si>
  <si>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</si>
  <si>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</si>
  <si>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</si>
  <si>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</si>
  <si>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</si>
  <si>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</si>
  <si>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</si>
  <si>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</si>
  <si>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</si>
  <si>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</si>
  <si>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</si>
  <si>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</si>
  <si>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</si>
  <si>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</si>
  <si>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</si>
  <si>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</si>
  <si>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</si>
  <si>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</si>
  <si>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</si>
  <si>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</si>
  <si>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</si>
  <si>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</si>
  <si>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</si>
  <si>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</si>
  <si>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</si>
  <si>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</si>
  <si>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</si>
  <si>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</si>
  <si>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</si>
  <si>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</si>
  <si>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</si>
  <si>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</si>
  <si>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</si>
  <si>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</si>
  <si>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</si>
  <si>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</si>
  <si>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</si>
  <si>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</si>
  <si>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</si>
  <si>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</si>
  <si>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</si>
  <si>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</si>
  <si>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</si>
  <si>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</si>
  <si>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</si>
  <si>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</si>
  <si>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</si>
  <si>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</si>
  <si>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</si>
  <si>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</si>
  <si>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</si>
  <si>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</si>
  <si>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</si>
  <si>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</si>
  <si>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</si>
  <si>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</si>
  <si>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</si>
  <si>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</si>
  <si>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</si>
  <si>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</si>
  <si>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</si>
  <si>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</si>
  <si>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</si>
  <si>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</si>
  <si>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</si>
  <si>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</si>
  <si>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</si>
  <si>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</si>
  <si>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</si>
  <si>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</si>
  <si>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</si>
  <si>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</si>
  <si>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</si>
  <si>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</si>
  <si>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</si>
  <si>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</si>
  <si>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</si>
  <si>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</si>
  <si>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</si>
  <si>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</si>
  <si>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</si>
  <si>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</si>
  <si>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</si>
  <si>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</si>
  <si>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</si>
  <si>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</si>
  <si>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</si>
  <si>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</si>
  <si>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</si>
  <si>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</si>
  <si>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</si>
  <si>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</si>
  <si>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</si>
  <si>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</si>
  <si>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</si>
  <si>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</si>
  <si>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</si>
  <si>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</si>
  <si>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</si>
  <si>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</si>
  <si>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</si>
  <si>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</si>
  <si>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</si>
  <si>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</si>
  <si>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</si>
  <si>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</si>
  <si>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</si>
  <si>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</si>
  <si>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</si>
  <si>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</si>
  <si>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</si>
  <si>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</si>
  <si>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</si>
  <si>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</si>
  <si>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</si>
  <si>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</si>
  <si>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</si>
  <si>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</si>
  <si>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</si>
  <si>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</si>
  <si>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</si>
  <si>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</si>
  <si>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</si>
  <si>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</si>
  <si>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</si>
  <si>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</si>
  <si>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</si>
  <si>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</si>
  <si>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</si>
  <si>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</si>
  <si>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</si>
  <si>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</si>
  <si>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</si>
  <si>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</si>
  <si>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</si>
  <si>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</si>
  <si>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</si>
  <si>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</si>
  <si>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</si>
  <si>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</si>
  <si>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</si>
  <si>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</si>
  <si>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</si>
  <si>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</si>
  <si>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</si>
  <si>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</si>
  <si>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</si>
  <si>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</si>
  <si>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</si>
  <si>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</si>
  <si>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</si>
  <si>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</si>
  <si>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</si>
  <si>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</si>
  <si>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</si>
  <si>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</si>
  <si>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</si>
  <si>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</si>
  <si>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</si>
  <si>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</si>
  <si>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</si>
  <si>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</si>
  <si>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</si>
  <si>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</si>
  <si>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</si>
  <si>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</si>
  <si>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</si>
  <si>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</si>
  <si>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</si>
  <si>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</si>
  <si>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</si>
  <si>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</si>
  <si>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</si>
  <si>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</si>
  <si>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</si>
  <si>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</si>
  <si>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</si>
  <si>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</si>
  <si>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</si>
  <si>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</si>
  <si>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</si>
  <si>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</si>
  <si>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</si>
  <si>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</si>
  <si>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</si>
  <si>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</si>
  <si>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</si>
  <si>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</si>
  <si>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</si>
  <si>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</si>
  <si>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</si>
  <si>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</si>
  <si>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</si>
  <si>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</si>
  <si>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</si>
  <si>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</si>
  <si>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</si>
  <si>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</si>
  <si>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</si>
  <si>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</si>
  <si>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</si>
  <si>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</si>
  <si>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</si>
  <si>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</si>
  <si>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</si>
  <si>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</si>
  <si>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</si>
  <si>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</si>
  <si>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</si>
  <si>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</si>
  <si>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</si>
  <si>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</si>
  <si>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</si>
  <si>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</si>
  <si>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</si>
  <si>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</si>
  <si>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</si>
  <si>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</si>
  <si>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</si>
  <si>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</si>
  <si>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</si>
  <si>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</si>
  <si>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</si>
  <si>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</si>
  <si>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</si>
  <si>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</si>
  <si>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</si>
  <si>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</si>
  <si>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</si>
  <si>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</si>
  <si>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</si>
  <si>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</si>
  <si>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</si>
  <si>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</si>
  <si>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</si>
  <si>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</si>
  <si>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</si>
  <si>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</si>
  <si>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</si>
  <si>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</si>
  <si>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</si>
  <si>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</si>
  <si>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</si>
  <si>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</si>
  <si>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</si>
  <si>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</si>
  <si>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</si>
  <si>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</si>
  <si>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</si>
  <si>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</si>
  <si>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</si>
  <si>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</si>
  <si>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</si>
  <si>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</si>
  <si>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</si>
  <si>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</si>
  <si>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</si>
  <si>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</si>
  <si>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</si>
  <si>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</si>
  <si>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</si>
  <si>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</si>
  <si>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</si>
  <si>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</si>
  <si>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</si>
  <si>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</si>
  <si>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</si>
  <si>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</si>
  <si>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</si>
  <si>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</si>
  <si>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</si>
  <si>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</si>
  <si>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</si>
  <si>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</si>
  <si>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</si>
  <si>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</si>
  <si>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</si>
  <si>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</si>
  <si>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</si>
  <si>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</si>
  <si>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</si>
  <si>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</si>
  <si>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</si>
  <si>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</si>
  <si>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</si>
  <si>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</si>
  <si>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</si>
  <si>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</si>
  <si>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</si>
  <si>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</si>
  <si>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</si>
  <si>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</si>
  <si>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</si>
  <si>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</si>
  <si>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</si>
  <si>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</si>
  <si>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</si>
  <si>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</si>
  <si>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</si>
  <si>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</si>
  <si>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</si>
  <si>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</si>
  <si>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</si>
  <si>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</si>
  <si>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</si>
  <si>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</si>
  <si>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</si>
  <si>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</si>
  <si>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</si>
  <si>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</si>
  <si>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</si>
  <si>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</si>
  <si>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</si>
  <si>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</si>
  <si>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</si>
  <si>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</si>
  <si>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</si>
  <si>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</si>
  <si>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</si>
  <si>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</si>
  <si>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</si>
  <si>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</si>
  <si>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</si>
  <si>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</si>
  <si>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</si>
  <si>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</si>
  <si>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</si>
  <si>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</si>
  <si>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</si>
  <si>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</si>
  <si>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</si>
  <si>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</si>
  <si>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</si>
  <si>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</si>
  <si>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</si>
  <si>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</si>
  <si>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</si>
  <si>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</si>
  <si>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</si>
  <si>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</si>
  <si>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</si>
  <si>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</si>
  <si>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</si>
  <si>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</si>
  <si>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</si>
  <si>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</si>
  <si>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</si>
  <si>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</si>
  <si>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</si>
  <si>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</si>
  <si>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</si>
  <si>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</si>
  <si>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</si>
  <si>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</si>
  <si>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</si>
  <si>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</si>
  <si>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</si>
  <si>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</si>
  <si>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</si>
  <si>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</si>
  <si>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</si>
  <si>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</si>
  <si>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</si>
  <si>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</si>
  <si>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</si>
  <si>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</si>
  <si>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</si>
  <si>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</si>
  <si>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</si>
  <si>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</si>
  <si>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</si>
  <si>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</si>
  <si>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</si>
  <si>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</si>
  <si>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</si>
  <si>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</si>
  <si>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</si>
  <si>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</si>
  <si>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</si>
  <si>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</si>
  <si>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</si>
  <si>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</si>
  <si>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</si>
  <si>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</si>
  <si>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</si>
  <si>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</si>
  <si>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</si>
  <si>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</si>
  <si>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</si>
  <si>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</si>
  <si>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</si>
  <si>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</si>
  <si>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</si>
  <si>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</si>
  <si>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</si>
  <si>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</si>
  <si>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</si>
  <si>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</si>
  <si>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</si>
  <si>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</si>
  <si>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</si>
  <si>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</si>
  <si>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</si>
  <si>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</si>
  <si>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</si>
  <si>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</si>
  <si>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</si>
  <si>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</si>
  <si>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</si>
  <si>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</si>
  <si>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</si>
  <si>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</si>
  <si>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</si>
  <si>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</si>
  <si>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</si>
  <si>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</si>
  <si>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</si>
  <si>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</si>
  <si>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</si>
  <si>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</si>
  <si>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</si>
  <si>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</si>
  <si>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</si>
  <si>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</si>
  <si>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</si>
  <si>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</si>
  <si>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</si>
  <si>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</si>
  <si>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</si>
  <si>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</si>
  <si>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</si>
  <si>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</si>
  <si>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</si>
  <si>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</si>
  <si>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</si>
  <si>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</si>
  <si>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</si>
  <si>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</si>
  <si>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</si>
  <si>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</si>
  <si>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</si>
  <si>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</si>
  <si>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</si>
  <si>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</si>
  <si>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</si>
  <si>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</si>
  <si>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</si>
  <si>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</si>
  <si>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</si>
  <si>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</si>
  <si>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</si>
  <si>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</si>
  <si>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</si>
  <si>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</si>
  <si>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</si>
  <si>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</si>
  <si>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</si>
  <si>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</si>
  <si>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</si>
  <si>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</si>
  <si>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</si>
  <si>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</si>
  <si>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</si>
  <si>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</si>
  <si>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</si>
  <si>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</si>
  <si>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</si>
  <si>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</si>
  <si>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</si>
  <si>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</si>
  <si>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</si>
  <si>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</si>
  <si>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</si>
  <si>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</si>
  <si>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</si>
  <si>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</si>
  <si>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</si>
  <si>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</si>
  <si>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</si>
  <si>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</si>
  <si>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</si>
  <si>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</si>
  <si>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</si>
  <si>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</si>
  <si>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</si>
  <si>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</si>
  <si>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</si>
  <si>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</si>
  <si>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</si>
  <si>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</si>
  <si>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</si>
  <si>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</si>
  <si>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</si>
  <si>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</si>
  <si>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</si>
  <si>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</si>
  <si>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</si>
  <si>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</si>
  <si>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</si>
  <si>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</si>
  <si>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</si>
  <si>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</si>
  <si>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</si>
  <si>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</si>
  <si>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</si>
  <si>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</si>
  <si>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</si>
  <si>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</si>
  <si>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</si>
  <si>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</si>
  <si>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</si>
  <si>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</si>
  <si>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</si>
  <si>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</si>
  <si>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</si>
  <si>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</si>
  <si>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</si>
  <si>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</si>
  <si>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</si>
  <si>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</si>
  <si>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</si>
  <si>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</si>
  <si>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</si>
  <si>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</si>
  <si>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</si>
  <si>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</si>
  <si>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</si>
  <si>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</si>
  <si>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</si>
  <si>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</si>
  <si>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</si>
  <si>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</si>
  <si>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</si>
  <si>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</si>
  <si>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</si>
  <si>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</si>
  <si>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</si>
  <si>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</si>
  <si>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</si>
  <si>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</si>
  <si>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</si>
  <si>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</si>
  <si>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</si>
  <si>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</si>
  <si>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</si>
  <si>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</si>
  <si>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</si>
  <si>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</si>
  <si>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</si>
  <si>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</si>
  <si>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</si>
  <si>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</si>
  <si>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</si>
  <si>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</si>
  <si>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</si>
  <si>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</si>
  <si>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</si>
  <si>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</si>
  <si>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</si>
  <si>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</si>
  <si>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</si>
  <si>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</si>
  <si>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</si>
  <si>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</si>
  <si>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</si>
  <si>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</si>
  <si>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</si>
  <si>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</si>
  <si>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</si>
  <si>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</si>
  <si>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</si>
  <si>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</si>
  <si>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</si>
  <si>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</si>
  <si>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</si>
  <si>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</si>
  <si>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</si>
  <si>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</si>
  <si>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</si>
  <si>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</si>
  <si>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</si>
  <si>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</si>
  <si>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</si>
  <si>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</si>
  <si>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</si>
  <si>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</si>
  <si>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</si>
  <si>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</si>
  <si>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</si>
  <si>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</si>
  <si>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</si>
  <si>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</si>
  <si>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</si>
  <si>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</si>
  <si>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</si>
  <si>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</si>
  <si>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</si>
  <si>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</si>
  <si>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</si>
  <si>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</si>
  <si>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</si>
  <si>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</si>
  <si>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</si>
  <si>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</si>
  <si>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</si>
  <si>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</si>
  <si>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</si>
  <si>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</si>
  <si>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</si>
  <si>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</si>
  <si>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</si>
  <si>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</si>
  <si>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</si>
  <si>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</si>
  <si>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</si>
  <si>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</si>
  <si>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</si>
  <si>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</si>
  <si>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</si>
  <si>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</si>
  <si>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</si>
  <si>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</si>
  <si>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</si>
  <si>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</si>
  <si>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</si>
  <si>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</si>
  <si>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</si>
  <si>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</si>
  <si>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</si>
  <si>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</si>
  <si>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</si>
  <si>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</si>
  <si>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</si>
  <si>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</si>
  <si>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</si>
  <si>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</si>
  <si>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</si>
  <si>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</si>
  <si>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</si>
  <si>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</si>
  <si>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</si>
  <si>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</si>
  <si>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</si>
  <si>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</si>
  <si>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</si>
  <si>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</si>
  <si>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</si>
  <si>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</si>
  <si>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</si>
  <si>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</si>
  <si>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</si>
  <si>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</si>
  <si>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</si>
  <si>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</si>
  <si>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</si>
  <si>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</si>
  <si>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</si>
  <si>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</si>
  <si>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</si>
  <si>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</si>
  <si>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</si>
  <si>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</si>
  <si>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</si>
  <si>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</si>
  <si>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</si>
  <si>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</si>
  <si>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</si>
  <si>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</si>
  <si>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</si>
  <si>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</si>
  <si>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</si>
  <si>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</si>
  <si>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</si>
  <si>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</si>
  <si>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</si>
  <si>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</si>
  <si>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</si>
  <si>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</si>
  <si>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</si>
  <si>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</si>
  <si>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</si>
  <si>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</si>
  <si>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</si>
  <si>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</si>
  <si>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</si>
  <si>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</si>
  <si>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</si>
  <si>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</si>
  <si>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</si>
  <si>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</si>
  <si>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</si>
  <si>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</si>
  <si>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</si>
  <si>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</si>
  <si>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</si>
  <si>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</si>
  <si>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</si>
  <si>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</si>
  <si>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</si>
  <si>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</si>
  <si>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</si>
  <si>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</si>
  <si>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</si>
  <si>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</si>
  <si>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</si>
  <si>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</si>
  <si>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</si>
  <si>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</si>
  <si>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</si>
  <si>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</si>
  <si>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</si>
  <si>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</si>
  <si>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</si>
  <si>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</si>
  <si>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</si>
  <si>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</si>
  <si>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</si>
  <si>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</si>
  <si>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</si>
  <si>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</si>
  <si>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</si>
  <si>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</si>
  <si>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</si>
  <si>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</si>
  <si>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</si>
  <si>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</si>
  <si>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</si>
  <si>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</si>
  <si>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</si>
  <si>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</si>
  <si>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</si>
  <si>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</si>
  <si>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</si>
  <si>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</si>
  <si>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</si>
  <si>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</si>
  <si>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</si>
  <si>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</si>
  <si>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</si>
  <si>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</si>
  <si>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</si>
  <si>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</si>
  <si>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</si>
  <si>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</si>
  <si>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</si>
  <si>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</si>
  <si>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</si>
  <si>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</si>
  <si>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</si>
  <si>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</si>
  <si>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</si>
  <si>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</si>
  <si>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</si>
  <si>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</si>
  <si>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</si>
  <si>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</si>
  <si>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</si>
  <si>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</si>
  <si>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</si>
  <si>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</si>
  <si>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</si>
  <si>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</si>
  <si>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</si>
  <si>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</si>
  <si>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</si>
  <si>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</si>
  <si>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</si>
  <si>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</si>
  <si>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</si>
  <si>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</si>
  <si>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</si>
  <si>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</si>
  <si>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</si>
  <si>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</si>
  <si>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</si>
  <si>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</si>
  <si>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</si>
  <si>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</si>
  <si>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</si>
  <si>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</si>
  <si>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</si>
  <si>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</si>
  <si>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</si>
  <si>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</si>
  <si>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</si>
  <si>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</si>
  <si>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</si>
  <si>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</si>
  <si>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</si>
  <si>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</si>
  <si>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</si>
  <si>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</si>
  <si>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</si>
  <si>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</si>
  <si>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</si>
  <si>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</si>
  <si>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</si>
  <si>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</si>
  <si>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</si>
  <si>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</si>
  <si>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</si>
  <si>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</si>
  <si>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</si>
  <si>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</si>
  <si>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</si>
  <si>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</si>
  <si>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</si>
  <si>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</si>
  <si>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</si>
  <si>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</si>
  <si>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</si>
  <si>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</si>
  <si>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</si>
  <si>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</si>
  <si>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</si>
  <si>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</si>
  <si>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</si>
  <si>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</si>
  <si>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</si>
  <si>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</si>
  <si>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</si>
  <si>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</si>
  <si>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</si>
  <si>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</si>
  <si>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</si>
  <si>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</si>
  <si>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</si>
  <si>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</si>
  <si>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</si>
  <si>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</si>
  <si>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</si>
  <si>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</si>
  <si>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</si>
  <si>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</si>
  <si>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</si>
  <si>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</si>
  <si>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</si>
  <si>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</si>
  <si>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</si>
  <si>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</si>
  <si>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</si>
  <si>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</si>
  <si>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</si>
  <si>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</si>
  <si>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</si>
  <si>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</si>
  <si>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</si>
  <si>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</si>
  <si>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</si>
  <si>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</si>
  <si>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</si>
  <si>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</si>
  <si>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</si>
  <si>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</si>
  <si>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</si>
  <si>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</si>
  <si>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</si>
  <si>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</si>
  <si>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</si>
  <si>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</si>
  <si>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</si>
  <si>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</si>
  <si>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</si>
  <si>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</si>
  <si>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</si>
  <si>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</si>
  <si>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</si>
  <si>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</si>
  <si>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</si>
  <si>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</si>
  <si>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</si>
  <si>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</si>
  <si>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</si>
  <si>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</si>
  <si>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</si>
  <si>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</si>
  <si>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</si>
  <si>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</si>
  <si>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</si>
  <si>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</si>
  <si>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</si>
  <si>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</si>
  <si>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</si>
  <si>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</si>
  <si>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</si>
  <si>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</si>
  <si>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</si>
  <si>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</si>
  <si>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</si>
  <si>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</si>
  <si>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</si>
  <si>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</si>
  <si>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</si>
  <si>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</si>
  <si>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</si>
  <si>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</si>
  <si>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</si>
  <si>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</si>
  <si>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</si>
  <si>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</si>
  <si>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</si>
  <si>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</si>
  <si>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</si>
  <si>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</si>
  <si>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</si>
  <si>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</si>
  <si>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</si>
  <si>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</si>
  <si>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</si>
  <si>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</si>
  <si>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</si>
  <si>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</si>
  <si>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</si>
  <si>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</si>
  <si>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</si>
  <si>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</si>
  <si>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</si>
  <si>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</si>
  <si>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</si>
  <si>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</si>
  <si>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</si>
  <si>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</si>
  <si>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</si>
  <si>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</si>
  <si>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</si>
  <si>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</si>
  <si>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</si>
  <si>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</si>
  <si>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</si>
  <si>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</si>
  <si>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</si>
  <si>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</si>
  <si>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</si>
  <si>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</si>
  <si>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</si>
  <si>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</si>
  <si>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</si>
  <si>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</si>
  <si>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</si>
  <si>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</si>
  <si>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</si>
  <si>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</si>
  <si>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</si>
  <si>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</si>
  <si>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</si>
  <si>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</si>
  <si>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</si>
  <si>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</si>
  <si>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</si>
  <si>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</si>
  <si>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</si>
  <si>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</si>
  <si>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</si>
  <si>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</si>
  <si>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</si>
  <si>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</si>
  <si>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</si>
  <si>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</si>
  <si>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</si>
  <si>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</si>
  <si>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</si>
  <si>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</si>
  <si>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</si>
  <si>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</si>
  <si>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</si>
  <si>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</si>
  <si>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</si>
  <si>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</si>
  <si>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</si>
  <si>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</si>
  <si>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</si>
  <si>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</si>
  <si>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</si>
  <si>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</si>
  <si>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</si>
  <si>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</si>
  <si>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</si>
  <si>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</si>
  <si>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</si>
  <si>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</si>
  <si>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</si>
  <si>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</si>
  <si>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</si>
  <si>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</si>
  <si>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</si>
  <si>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</si>
  <si>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</si>
  <si>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</si>
  <si>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</si>
  <si>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</si>
  <si>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</si>
  <si>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</si>
  <si>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</si>
  <si>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</si>
  <si>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</si>
  <si>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</si>
  <si>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</si>
  <si>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</si>
  <si>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</si>
  <si>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</si>
  <si>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</si>
  <si>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</si>
  <si>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</si>
  <si>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</si>
  <si>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</si>
  <si>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</si>
  <si>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</si>
  <si>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</si>
  <si>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</si>
  <si>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</si>
  <si>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</si>
  <si>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</si>
  <si>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</si>
  <si>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</si>
  <si>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</si>
  <si>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</si>
  <si>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</si>
  <si>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</si>
  <si>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</si>
  <si>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</si>
  <si>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</si>
  <si>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</si>
  <si>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</si>
  <si>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</si>
  <si>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</si>
  <si>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</si>
  <si>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</si>
  <si>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</si>
  <si>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</si>
  <si>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</si>
  <si>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</si>
  <si>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</si>
  <si>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</si>
  <si>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</si>
  <si>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</si>
  <si>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</si>
  <si>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</si>
  <si>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</si>
  <si>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</si>
  <si>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</si>
  <si>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</si>
  <si>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</si>
  <si>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</si>
  <si>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</si>
  <si>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</si>
  <si>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</si>
  <si>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</si>
  <si>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</si>
  <si>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</si>
  <si>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</si>
  <si>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</si>
  <si>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</si>
  <si>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</si>
  <si>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</si>
  <si>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</si>
  <si>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</si>
  <si>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</si>
  <si>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</si>
  <si>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</si>
  <si>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</si>
  <si>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</si>
  <si>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</si>
  <si>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</si>
  <si>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</si>
  <si>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</si>
  <si>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</si>
  <si>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</si>
  <si>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</si>
  <si>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</si>
  <si>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</si>
  <si>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</si>
  <si>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</si>
  <si>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</si>
  <si>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</si>
  <si>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</si>
  <si>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</si>
  <si>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</si>
  <si>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</si>
  <si>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</si>
  <si>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</si>
  <si>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</si>
  <si>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</si>
  <si>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</si>
  <si>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</si>
  <si>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</si>
  <si>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</si>
  <si>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</si>
  <si>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</si>
  <si>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</si>
  <si>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</si>
  <si>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</si>
  <si>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</si>
  <si>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</si>
  <si>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</si>
  <si>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</si>
  <si>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</si>
  <si>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</si>
  <si>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</si>
  <si>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</si>
  <si>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</si>
  <si>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</si>
  <si>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</si>
  <si>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</si>
  <si>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</si>
  <si>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</si>
  <si>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</si>
  <si>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</si>
  <si>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</si>
  <si>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</si>
  <si>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</si>
  <si>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</si>
  <si>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</si>
  <si>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</si>
  <si>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</si>
  <si>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</si>
  <si>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</si>
  <si>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</si>
  <si>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</si>
  <si>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</si>
  <si>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</si>
  <si>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</si>
  <si>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</si>
  <si>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</si>
  <si>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</si>
  <si>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</si>
  <si>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</si>
  <si>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</si>
  <si>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</si>
  <si>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</si>
  <si>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</si>
  <si>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</si>
  <si>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</si>
  <si>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</si>
  <si>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</si>
  <si>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</si>
  <si>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</si>
  <si>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</si>
  <si>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</si>
  <si>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</si>
  <si>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</si>
  <si>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</si>
  <si>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</si>
  <si>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</si>
  <si>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</si>
  <si>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</si>
  <si>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</si>
  <si>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</si>
  <si>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</si>
  <si>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</si>
  <si>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</si>
  <si>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</si>
  <si>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</si>
  <si>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</si>
  <si>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</si>
  <si>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</si>
  <si>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</si>
  <si>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</si>
  <si>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</si>
  <si>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</si>
  <si>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</si>
  <si>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</si>
  <si>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</si>
  <si>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</si>
  <si>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</si>
  <si>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</si>
  <si>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</si>
  <si>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</si>
  <si>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</si>
  <si>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</si>
  <si>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</si>
  <si>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</si>
  <si>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</si>
  <si>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</si>
  <si>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</si>
  <si>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</si>
  <si>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</si>
  <si>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</si>
  <si>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</si>
  <si>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</si>
  <si>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</si>
  <si>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</si>
  <si>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</si>
  <si>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</si>
  <si>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</si>
  <si>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</si>
  <si>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</si>
  <si>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</si>
  <si>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</si>
  <si>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</si>
  <si>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</si>
  <si>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</si>
  <si>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</si>
  <si>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</si>
  <si>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</si>
  <si>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</si>
  <si>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</si>
  <si>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</si>
  <si>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</si>
  <si>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</si>
  <si>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</si>
  <si>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</si>
  <si>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</si>
  <si>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</si>
  <si>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</si>
  <si>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</si>
  <si>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</si>
  <si>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</si>
  <si>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</si>
  <si>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</si>
  <si>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</si>
  <si>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</si>
  <si>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</si>
  <si>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</si>
  <si>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</si>
  <si>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</si>
  <si>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</si>
  <si>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</si>
  <si>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</si>
  <si>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</si>
  <si>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</si>
  <si>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</si>
  <si>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</si>
  <si>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</si>
  <si>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</si>
  <si>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</si>
  <si>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</si>
  <si>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</si>
  <si>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</si>
  <si>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</si>
  <si>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</si>
  <si>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</si>
  <si>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</si>
  <si>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</si>
  <si>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</si>
  <si>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</si>
  <si>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</si>
  <si>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</si>
  <si>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</si>
  <si>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</si>
  <si>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</si>
  <si>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</si>
  <si>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</si>
  <si>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</si>
  <si>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</si>
  <si>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</si>
  <si>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</si>
  <si>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</si>
  <si>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</si>
  <si>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</si>
  <si>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</si>
  <si>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</si>
  <si>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</si>
  <si>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</si>
  <si>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</si>
  <si>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</si>
  <si>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</si>
  <si>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</si>
  <si>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</si>
  <si>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</si>
  <si>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</si>
  <si>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</si>
  <si>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</si>
  <si>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</si>
  <si>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</si>
  <si>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</si>
  <si>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</si>
  <si>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</si>
  <si>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</si>
  <si>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</si>
  <si>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</si>
  <si>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</si>
  <si>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</si>
  <si>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</si>
  <si>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</si>
  <si>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</si>
  <si>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</si>
  <si>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</si>
  <si>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</si>
  <si>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</si>
  <si>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</si>
  <si>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</si>
  <si>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</si>
  <si>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</si>
  <si>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</si>
  <si>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</si>
  <si>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</si>
  <si>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</si>
  <si>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</si>
  <si>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</si>
  <si>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</si>
  <si>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</si>
  <si>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</si>
  <si>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</si>
  <si>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</si>
  <si>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</si>
  <si>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</si>
  <si>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</si>
  <si>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</si>
  <si>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</si>
  <si>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</si>
  <si>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</si>
  <si>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</si>
  <si>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</si>
  <si>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</si>
  <si>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</si>
  <si>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</si>
  <si>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</si>
  <si>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</si>
  <si>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</si>
  <si>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</si>
  <si>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</si>
  <si>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</si>
  <si>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</si>
  <si>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</si>
  <si>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</si>
  <si>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</si>
  <si>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</si>
  <si>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</si>
  <si>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</si>
  <si>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</si>
  <si>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</si>
  <si>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</si>
  <si>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</si>
  <si>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</si>
  <si>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</si>
  <si>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</si>
  <si>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</si>
  <si>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</si>
  <si>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</si>
  <si>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</si>
  <si>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</si>
  <si>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</si>
  <si>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</si>
  <si>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</si>
  <si>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</si>
  <si>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</si>
  <si>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</si>
  <si>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</si>
  <si>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</si>
  <si>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</si>
  <si>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</si>
  <si>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</si>
  <si>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</si>
  <si>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</si>
  <si>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</si>
  <si>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</si>
  <si>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</si>
  <si>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</si>
  <si>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</si>
  <si>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</si>
  <si>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</si>
  <si>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</si>
  <si>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</si>
  <si>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</si>
  <si>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</si>
  <si>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</si>
  <si>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</si>
  <si>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</si>
  <si>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</si>
  <si>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</si>
  <si>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</si>
  <si>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</si>
  <si>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</si>
  <si>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</si>
  <si>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</si>
  <si>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</si>
  <si>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</si>
  <si>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</si>
  <si>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</si>
  <si>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</si>
  <si>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</si>
  <si>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</si>
  <si>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</si>
  <si>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</si>
  <si>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</si>
  <si>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</si>
  <si>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</si>
  <si>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</si>
  <si>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</si>
  <si>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</si>
  <si>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</si>
  <si>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</si>
  <si>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</si>
  <si>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</si>
  <si>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</si>
  <si>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</si>
  <si>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</si>
  <si>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</si>
  <si>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</si>
  <si>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</si>
  <si>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</si>
  <si>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</si>
  <si>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</si>
  <si>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</si>
  <si>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</si>
  <si>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</si>
  <si>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</si>
  <si>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</si>
  <si>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</si>
  <si>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</si>
  <si>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</si>
  <si>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</si>
  <si>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</si>
  <si>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</si>
  <si>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</si>
  <si>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</si>
  <si>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</si>
  <si>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</si>
  <si>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</si>
  <si>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</si>
  <si>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</si>
  <si>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</si>
  <si>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</si>
  <si>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</si>
  <si>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</si>
  <si>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</si>
  <si>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</si>
  <si>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</si>
  <si>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</si>
  <si>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</si>
  <si>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</si>
  <si>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</si>
  <si>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</si>
  <si>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</si>
  <si>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</si>
  <si>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</si>
  <si>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</si>
  <si>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</si>
  <si>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</si>
  <si>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</si>
  <si>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</si>
  <si>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</si>
  <si>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</si>
  <si>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</si>
  <si>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</si>
  <si>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</si>
  <si>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</si>
  <si>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</si>
  <si>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</si>
  <si>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</si>
  <si>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</si>
  <si>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</si>
  <si>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</si>
  <si>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</si>
  <si>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</si>
  <si>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</si>
  <si>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</si>
  <si>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</si>
  <si>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</si>
  <si>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</si>
  <si>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</si>
  <si>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</si>
  <si>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</si>
  <si>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</si>
  <si>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</si>
  <si>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</si>
  <si>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</si>
  <si>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</si>
  <si>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</si>
  <si>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</si>
  <si>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</si>
  <si>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</si>
  <si>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</si>
  <si>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</si>
  <si>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</si>
  <si>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</si>
  <si>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</si>
  <si>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</si>
  <si>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</si>
  <si>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</si>
  <si>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</si>
  <si>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</si>
  <si>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</si>
  <si>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</si>
  <si>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</si>
  <si>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</si>
  <si>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</si>
  <si>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</si>
  <si>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</si>
  <si>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</si>
  <si>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</si>
  <si>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</si>
  <si>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</si>
  <si>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</si>
  <si>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</si>
  <si>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</si>
  <si>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</si>
  <si>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</si>
  <si>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</si>
  <si>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</si>
  <si>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</si>
  <si>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</si>
  <si>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</si>
  <si>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</si>
  <si>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</si>
  <si>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</si>
  <si>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</si>
  <si>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</si>
  <si>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</si>
  <si>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</si>
  <si>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</si>
  <si>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</si>
  <si>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</si>
  <si>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</si>
  <si>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</si>
  <si>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</si>
  <si>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</si>
  <si>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</si>
  <si>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</si>
  <si>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</si>
  <si>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</si>
  <si>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</si>
  <si>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</si>
  <si>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</si>
  <si>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</si>
  <si>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</si>
  <si>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</si>
  <si>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</si>
  <si>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</si>
  <si>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</si>
  <si>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</si>
  <si>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</si>
  <si>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</si>
  <si>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</si>
  <si>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</si>
  <si>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</si>
  <si>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</si>
  <si>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</si>
  <si>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</si>
  <si>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</si>
  <si>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</si>
  <si>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</si>
  <si>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</si>
  <si>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</si>
  <si>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</si>
  <si>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</si>
  <si>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</si>
  <si>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</si>
  <si>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</si>
  <si>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</si>
  <si>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</si>
  <si>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</si>
  <si>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</si>
  <si>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</si>
  <si>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</si>
  <si>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</si>
  <si>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</si>
  <si>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</si>
  <si>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</si>
  <si>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</si>
  <si>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</si>
  <si>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</si>
  <si>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</si>
  <si>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</si>
  <si>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</si>
  <si>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</si>
  <si>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</si>
  <si>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</si>
  <si>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</si>
  <si>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</si>
  <si>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</si>
  <si>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</si>
  <si>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</si>
  <si>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</si>
  <si>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</si>
  <si>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</si>
  <si>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</si>
  <si>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</si>
  <si>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</si>
  <si>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</si>
  <si>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</si>
  <si>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</si>
  <si>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</si>
  <si>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</si>
  <si>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</si>
  <si>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</si>
  <si>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</si>
  <si>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</si>
  <si>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</si>
  <si>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</si>
  <si>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</si>
  <si>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</si>
  <si>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</si>
  <si>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</si>
  <si>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</si>
  <si>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</si>
  <si>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</si>
  <si>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</si>
  <si>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</si>
  <si>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</si>
  <si>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</si>
  <si>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</si>
  <si>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</si>
  <si>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</si>
  <si>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</si>
  <si>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</si>
  <si>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</si>
  <si>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</si>
  <si>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</si>
  <si>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</si>
  <si>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</si>
  <si>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</si>
  <si>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</si>
  <si>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</si>
  <si>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</si>
  <si>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</si>
  <si>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</si>
  <si>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</si>
  <si>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</si>
  <si>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</si>
  <si>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</si>
  <si>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</si>
  <si>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</si>
  <si>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</si>
  <si>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</si>
  <si>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</si>
  <si>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</si>
  <si>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</si>
  <si>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</si>
  <si>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</si>
  <si>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</si>
  <si>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</si>
  <si>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</si>
  <si>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</si>
  <si>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</si>
  <si>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</si>
  <si>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</si>
  <si>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</si>
  <si>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</si>
  <si>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</si>
  <si>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</si>
  <si>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</si>
  <si>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</si>
  <si>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</si>
  <si>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</si>
  <si>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</si>
  <si>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</si>
  <si>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</si>
  <si>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</si>
  <si>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</si>
  <si>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</si>
  <si>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</si>
  <si>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</si>
  <si>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</si>
  <si>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</si>
  <si>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</si>
  <si>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</si>
  <si>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</si>
  <si>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</si>
  <si>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</si>
  <si>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</si>
  <si>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</si>
  <si>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</si>
  <si>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</si>
  <si>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</si>
  <si>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</si>
  <si>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</si>
  <si>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</si>
  <si>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</si>
  <si>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</si>
  <si>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</si>
  <si>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</si>
  <si>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</si>
  <si>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</si>
  <si>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</si>
  <si>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</si>
  <si>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</si>
  <si>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</si>
  <si>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</si>
  <si>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</si>
  <si>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</si>
  <si>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</si>
  <si>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</si>
  <si>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</si>
  <si>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</si>
  <si>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</si>
  <si>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</si>
  <si>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</si>
  <si>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</si>
  <si>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</si>
  <si>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</si>
  <si>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</si>
  <si>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</si>
  <si>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</si>
  <si>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</si>
  <si>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</si>
  <si>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</si>
  <si>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</si>
  <si>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</si>
  <si>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</si>
  <si>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</si>
  <si>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</si>
  <si>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</si>
  <si>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</si>
  <si>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</si>
  <si>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</si>
  <si>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</si>
  <si>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</si>
  <si>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</si>
  <si>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</si>
  <si>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</si>
  <si>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</si>
  <si>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</si>
  <si>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</si>
  <si>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</si>
  <si>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</si>
  <si>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</si>
  <si>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</si>
  <si>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</si>
  <si>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</si>
  <si>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</si>
  <si>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</si>
  <si>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</si>
  <si>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</si>
  <si>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</si>
  <si>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</si>
  <si>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</si>
  <si>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</si>
  <si>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</si>
  <si>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</si>
  <si>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</si>
  <si>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</si>
  <si>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</si>
  <si>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</si>
  <si>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</si>
  <si>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</si>
  <si>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</si>
  <si>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</si>
  <si>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</si>
  <si>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</si>
  <si>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</si>
  <si>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</si>
  <si>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</si>
  <si>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</si>
  <si>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</si>
  <si>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</si>
  <si>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</si>
  <si>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</si>
  <si>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</si>
  <si>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</si>
  <si>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</si>
  <si>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</si>
  <si>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</si>
  <si>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</si>
  <si>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</si>
  <si>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</si>
  <si>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</si>
  <si>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</si>
  <si>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</si>
  <si>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</si>
  <si>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</si>
  <si>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</si>
  <si>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</si>
  <si>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</si>
  <si>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</si>
  <si>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</si>
  <si>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</si>
  <si>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</si>
  <si>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</si>
  <si>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</si>
  <si>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</si>
  <si>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</si>
  <si>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</si>
  <si>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</si>
  <si>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</si>
  <si>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</si>
  <si>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</si>
  <si>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</si>
  <si>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</si>
  <si>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</si>
  <si>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</si>
  <si>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</si>
  <si>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</si>
  <si>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</si>
  <si>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</si>
  <si>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</si>
  <si>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</si>
  <si>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</si>
  <si>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</si>
  <si>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</si>
  <si>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</si>
  <si>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</si>
  <si>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</si>
  <si>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</si>
  <si>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</si>
  <si>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</si>
  <si>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</si>
  <si>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</si>
  <si>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</si>
  <si>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</si>
  <si>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</si>
  <si>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</si>
  <si>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</si>
  <si>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</si>
  <si>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</si>
  <si>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</si>
  <si>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</si>
  <si>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</si>
  <si>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</si>
  <si>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</si>
  <si>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</si>
  <si>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</si>
  <si>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</si>
  <si>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</si>
  <si>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</si>
  <si>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</si>
  <si>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</si>
  <si>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</si>
  <si>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</si>
  <si>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</si>
  <si>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</si>
  <si>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</si>
  <si>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</si>
  <si>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</si>
  <si>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</si>
  <si>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</si>
  <si>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</si>
  <si>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</si>
  <si>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</si>
  <si>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</si>
  <si>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</si>
  <si>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</si>
  <si>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</si>
  <si>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</si>
  <si>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</si>
  <si>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</si>
  <si>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</si>
  <si>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</si>
  <si>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</si>
  <si>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</si>
  <si>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</si>
  <si>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</si>
  <si>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</si>
  <si>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</si>
  <si>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</si>
  <si>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</si>
  <si>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</si>
  <si>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</si>
  <si>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</si>
  <si>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</si>
  <si>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</si>
  <si>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</si>
  <si>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</si>
  <si>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</si>
  <si>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</si>
  <si>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</si>
  <si>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</si>
  <si>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</si>
  <si>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</si>
  <si>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</si>
  <si>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</si>
  <si>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</si>
  <si>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</si>
  <si>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</si>
  <si>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</si>
  <si>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</si>
  <si>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</si>
  <si>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</si>
  <si>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</si>
  <si>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</si>
  <si>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</si>
  <si>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</si>
  <si>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</si>
  <si>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</si>
  <si>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</si>
  <si>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</si>
  <si>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</si>
  <si>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</si>
  <si>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</si>
  <si>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</si>
  <si>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</si>
  <si>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</si>
  <si>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</si>
  <si>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</si>
  <si>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</si>
  <si>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</si>
  <si>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</si>
  <si>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</si>
  <si>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</si>
  <si>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</si>
  <si>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</si>
  <si>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</si>
  <si>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</si>
  <si>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</si>
  <si>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</si>
  <si>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</si>
  <si>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</si>
  <si>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</si>
  <si>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</si>
  <si>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</si>
  <si>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</si>
  <si>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</si>
  <si>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</si>
  <si>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</si>
  <si>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</si>
  <si>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</si>
  <si>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</si>
  <si>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</si>
  <si>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</si>
  <si>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</si>
  <si>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</si>
  <si>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</si>
  <si>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</si>
  <si>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</si>
  <si>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</si>
  <si>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</si>
  <si>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</si>
  <si>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</si>
  <si>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</si>
  <si>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</si>
  <si>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</si>
  <si>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</si>
  <si>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</si>
  <si>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</si>
  <si>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</si>
  <si>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</si>
  <si>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</si>
  <si>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</si>
  <si>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</si>
  <si>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</si>
  <si>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</si>
  <si>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</si>
  <si>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</si>
  <si>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</si>
  <si>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</si>
  <si>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</si>
  <si>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</si>
  <si>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</si>
  <si>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</si>
  <si>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</si>
  <si>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</si>
  <si>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</si>
  <si>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</si>
  <si>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</si>
  <si>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</si>
  <si>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</si>
  <si>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</si>
  <si>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</si>
  <si>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</si>
  <si>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</si>
  <si>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</si>
  <si>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</si>
  <si>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</si>
  <si>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</si>
  <si>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</si>
  <si>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</si>
  <si>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</si>
  <si>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</si>
  <si>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</si>
  <si>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</si>
  <si>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</si>
  <si>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</si>
  <si>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</si>
  <si>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</si>
  <si>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</si>
  <si>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</si>
  <si>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</si>
  <si>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</si>
  <si>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</si>
  <si>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</si>
  <si>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</si>
  <si>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</si>
  <si>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</si>
  <si>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</si>
  <si>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</si>
  <si>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</si>
  <si>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</si>
  <si>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</si>
  <si>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</si>
  <si>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</si>
  <si>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</si>
  <si>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</si>
  <si>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</si>
  <si>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</si>
  <si>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</si>
  <si>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</si>
  <si>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</si>
  <si>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</si>
  <si>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</si>
  <si>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</si>
  <si>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</si>
  <si>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</si>
  <si>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</si>
  <si>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</si>
  <si>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</si>
  <si>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</si>
  <si>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</si>
  <si>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</si>
  <si>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</si>
  <si>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</si>
  <si>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</si>
  <si>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</si>
  <si>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</si>
  <si>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</si>
  <si>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</si>
  <si>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</si>
  <si>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</si>
  <si>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</si>
  <si>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</si>
  <si>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</si>
  <si>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</si>
  <si>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</si>
  <si>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</si>
  <si>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</si>
  <si>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</si>
  <si>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</si>
  <si>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</si>
  <si>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</si>
  <si>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</si>
  <si>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</si>
  <si>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</si>
  <si>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</si>
  <si>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</si>
  <si>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</si>
  <si>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</si>
  <si>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</si>
  <si>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</si>
  <si>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</si>
  <si>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</si>
  <si>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</si>
  <si>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</si>
  <si>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</si>
  <si>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</si>
  <si>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</si>
  <si>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</si>
  <si>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</si>
  <si>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</si>
  <si>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</si>
  <si>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</si>
  <si>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</si>
  <si>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</si>
  <si>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</si>
  <si>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</si>
  <si>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</si>
  <si>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</si>
  <si>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</si>
  <si>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</si>
  <si>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</si>
  <si>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</si>
  <si>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</si>
  <si>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</si>
  <si>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</si>
  <si>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</si>
  <si>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</si>
  <si>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</si>
  <si>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</si>
  <si>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</si>
  <si>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</si>
  <si>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</si>
  <si>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</si>
  <si>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</si>
  <si>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</si>
  <si>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</si>
  <si>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</si>
  <si>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</si>
  <si>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</si>
  <si>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</si>
  <si>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</si>
  <si>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</si>
  <si>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</si>
  <si>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</si>
  <si>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</si>
  <si>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</si>
  <si>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</si>
  <si>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</si>
  <si>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</si>
  <si>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</si>
  <si>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</si>
  <si>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</si>
  <si>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</si>
  <si>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</si>
  <si>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</si>
  <si>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</si>
  <si>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</si>
  <si>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</si>
  <si>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</si>
  <si>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</si>
  <si>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</si>
  <si>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</si>
  <si>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</si>
  <si>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</si>
  <si>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</si>
  <si>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</si>
  <si>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</si>
  <si>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</si>
  <si>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</si>
  <si>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</si>
  <si>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</si>
  <si>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</si>
  <si>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</si>
  <si>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</si>
  <si>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</si>
  <si>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</si>
  <si>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</si>
  <si>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</si>
  <si>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</si>
  <si>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</si>
  <si>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</si>
  <si>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</si>
  <si>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</si>
  <si>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</si>
  <si>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</si>
  <si>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</si>
  <si>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</si>
  <si>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</si>
  <si>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</si>
  <si>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</si>
  <si>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</si>
  <si>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</si>
  <si>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</si>
  <si>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</si>
  <si>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</si>
  <si>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</si>
  <si>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</si>
  <si>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</si>
  <si>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</si>
  <si>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</si>
  <si>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</si>
  <si>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</si>
  <si>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</si>
  <si>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</si>
  <si>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</si>
  <si>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</si>
  <si>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</si>
  <si>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</si>
  <si>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</si>
  <si>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</si>
  <si>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</si>
  <si>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</si>
  <si>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</si>
  <si>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</si>
  <si>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</si>
  <si>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</si>
  <si>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</si>
  <si>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</si>
  <si>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</si>
  <si>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</si>
  <si>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</si>
  <si>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</si>
  <si>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</si>
  <si>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</si>
  <si>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</si>
  <si>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</si>
  <si>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</si>
  <si>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</si>
  <si>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</si>
  <si>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</si>
  <si>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</si>
  <si>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</si>
  <si>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</si>
  <si>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</si>
  <si>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</si>
  <si>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</si>
  <si>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</si>
  <si>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</si>
  <si>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</si>
  <si>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</si>
  <si>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</si>
  <si>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</si>
  <si>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</si>
  <si>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</si>
  <si>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</si>
  <si>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</si>
  <si>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</si>
  <si>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</si>
  <si>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</si>
  <si>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</si>
  <si>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</si>
  <si>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</si>
  <si>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</si>
  <si>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</si>
  <si>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</si>
  <si>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</si>
  <si>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</si>
  <si>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</si>
  <si>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</si>
  <si>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</si>
  <si>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</si>
  <si>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</si>
  <si>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</si>
  <si>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</si>
  <si>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</si>
  <si>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</si>
  <si>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</si>
  <si>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</si>
  <si>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</si>
  <si>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</si>
  <si>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</si>
  <si>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</si>
  <si>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</si>
  <si>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</si>
  <si>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</si>
  <si>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</si>
  <si>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</si>
  <si>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</si>
  <si>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</si>
  <si>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</si>
  <si>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</si>
  <si>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</si>
  <si>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</si>
  <si>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</si>
  <si>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</si>
  <si>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</si>
  <si>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</si>
  <si>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</si>
  <si>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</si>
  <si>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</si>
  <si>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</si>
  <si>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</si>
  <si>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</si>
  <si>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</si>
  <si>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</si>
  <si>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</si>
  <si>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</si>
  <si>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</si>
  <si>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</si>
  <si>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</si>
  <si>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</si>
  <si>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</si>
  <si>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</si>
  <si>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</si>
  <si>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</si>
  <si>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</si>
  <si>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</si>
  <si>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</si>
  <si>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</si>
  <si>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</si>
  <si>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</si>
  <si>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</si>
  <si>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</si>
  <si>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</si>
  <si>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</si>
  <si>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</si>
  <si>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</si>
  <si>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</si>
  <si>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</si>
  <si>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</si>
  <si>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</si>
  <si>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</si>
  <si>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</si>
  <si>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</si>
  <si>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</si>
  <si>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</si>
  <si>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</si>
  <si>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</si>
  <si>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</si>
  <si>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</si>
  <si>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</si>
  <si>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</si>
  <si>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</si>
  <si>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</si>
  <si>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</si>
  <si>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</si>
  <si>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</si>
  <si>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</si>
  <si>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</si>
  <si>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</si>
  <si>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</si>
  <si>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</si>
  <si>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</si>
  <si>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</si>
  <si>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</si>
  <si>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</si>
  <si>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</si>
  <si>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</si>
  <si>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</si>
  <si>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</si>
  <si>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</si>
  <si>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</si>
  <si>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</si>
  <si>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</si>
  <si>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</si>
  <si>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</si>
  <si>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</si>
  <si>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</si>
  <si>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</si>
  <si>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</si>
  <si>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</si>
  <si>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</si>
  <si>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</si>
  <si>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</si>
  <si>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</si>
  <si>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</si>
  <si>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</si>
  <si>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</si>
  <si>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</si>
  <si>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</si>
  <si>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</si>
  <si>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</si>
  <si>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</si>
  <si>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</si>
  <si>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</si>
  <si>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</si>
  <si>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</si>
  <si>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</si>
  <si>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</si>
  <si>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</si>
  <si>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</si>
  <si>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</si>
  <si>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</si>
  <si>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</si>
  <si>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</si>
  <si>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</si>
  <si>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</si>
  <si>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</si>
  <si>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</si>
  <si>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</si>
  <si>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</si>
  <si>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</si>
  <si>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</si>
  <si>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</si>
  <si>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</si>
  <si>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</si>
  <si>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</si>
  <si>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</si>
  <si>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</si>
  <si>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</si>
  <si>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</si>
  <si>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</si>
  <si>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</si>
  <si>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</si>
  <si>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</si>
  <si>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</si>
  <si>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</si>
  <si>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</si>
  <si>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</si>
  <si>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</si>
  <si>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</si>
  <si>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</si>
  <si>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</si>
  <si>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</si>
  <si>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</si>
  <si>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</si>
  <si>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</si>
  <si>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</si>
  <si>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</si>
  <si>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</si>
  <si>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</si>
  <si>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</si>
  <si>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</si>
  <si>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</si>
  <si>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</si>
  <si>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</si>
  <si>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</si>
  <si>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</si>
  <si>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</si>
  <si>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</si>
  <si>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</si>
  <si>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</si>
  <si>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</si>
  <si>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</si>
  <si>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</si>
  <si>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</si>
  <si>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</si>
  <si>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</si>
  <si>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</si>
  <si>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</si>
  <si>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</si>
  <si>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</si>
  <si>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</si>
  <si>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</si>
  <si>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</si>
  <si>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</si>
  <si>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</si>
  <si>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</si>
  <si>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</si>
  <si>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</si>
  <si>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</si>
  <si>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</si>
  <si>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</si>
  <si>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</si>
  <si>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</si>
  <si>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</si>
  <si>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</si>
  <si>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</si>
  <si>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</si>
  <si>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</si>
  <si>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</si>
  <si>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</si>
  <si>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</si>
  <si>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</si>
  <si>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</si>
  <si>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</si>
  <si>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</si>
  <si>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</si>
  <si>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</si>
  <si>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</si>
  <si>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</si>
  <si>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</si>
  <si>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</si>
  <si>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</si>
  <si>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</si>
  <si>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</si>
  <si>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</si>
  <si>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</si>
  <si>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</si>
  <si>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</si>
  <si>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</si>
  <si>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</si>
  <si>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</si>
  <si>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</si>
  <si>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</si>
  <si>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</si>
  <si>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</si>
  <si>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</si>
  <si>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</si>
  <si>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</si>
  <si>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</si>
  <si>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</si>
  <si>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</si>
  <si>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</si>
  <si>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</si>
  <si>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</si>
  <si>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</si>
  <si>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</si>
  <si>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</si>
  <si>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</si>
  <si>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</si>
  <si>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</si>
  <si>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</si>
  <si>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</si>
  <si>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</si>
  <si>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</si>
  <si>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</si>
  <si>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</si>
  <si>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</si>
  <si>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</si>
  <si>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</si>
  <si>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</si>
  <si>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</si>
  <si>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</si>
  <si>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</si>
  <si>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</si>
  <si>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</si>
  <si>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</si>
  <si>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</si>
  <si>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</si>
  <si>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</si>
  <si>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</si>
  <si>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</si>
  <si>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</si>
  <si>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</si>
  <si>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</si>
  <si>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</si>
  <si>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</si>
  <si>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</si>
  <si>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</si>
  <si>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</si>
  <si>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</si>
  <si>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</si>
  <si>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</si>
  <si>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</si>
  <si>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</si>
  <si>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</si>
  <si>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</si>
  <si>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</si>
  <si>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</si>
  <si>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</si>
  <si>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</si>
  <si>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</si>
  <si>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</si>
  <si>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</si>
  <si>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</si>
  <si>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</si>
  <si>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</si>
  <si>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</si>
  <si>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</si>
  <si>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</si>
  <si>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</si>
  <si>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</si>
  <si>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</si>
  <si>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</si>
  <si>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</si>
  <si>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</si>
  <si>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</si>
  <si>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</si>
  <si>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</si>
  <si>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</si>
  <si>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</si>
  <si>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</si>
  <si>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</si>
  <si>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</si>
  <si>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</si>
  <si>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</si>
  <si>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</si>
  <si>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</si>
  <si>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</si>
  <si>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</si>
  <si>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</si>
  <si>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</si>
  <si>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</si>
  <si>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</si>
  <si>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</si>
  <si>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</si>
  <si>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</si>
  <si>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</si>
  <si>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</si>
  <si>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</si>
  <si>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</si>
  <si>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</si>
  <si>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</si>
  <si>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</si>
  <si>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</si>
  <si>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</si>
  <si>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</si>
  <si>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</si>
  <si>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</si>
  <si>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</si>
  <si>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</si>
  <si>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</si>
  <si>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</si>
  <si>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</si>
  <si>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</si>
  <si>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</si>
  <si>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</si>
  <si>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</si>
  <si>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</si>
  <si>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</si>
  <si>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</si>
  <si>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</si>
  <si>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</si>
  <si>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</si>
  <si>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</si>
  <si>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</si>
  <si>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</si>
  <si>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</si>
  <si>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</si>
  <si>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</si>
  <si>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</si>
  <si>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</si>
  <si>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</si>
  <si>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</si>
  <si>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</si>
  <si>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</si>
  <si>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</si>
  <si>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</si>
  <si>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</si>
  <si>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</si>
  <si>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</si>
  <si>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</si>
  <si>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</si>
  <si>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</si>
  <si>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</si>
  <si>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</si>
  <si>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</si>
  <si>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</si>
  <si>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</si>
  <si>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</si>
  <si>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</si>
  <si>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</si>
  <si>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</si>
  <si>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</si>
  <si>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</si>
  <si>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</si>
  <si>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</si>
  <si>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</si>
  <si>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</si>
  <si>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</si>
  <si>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</si>
  <si>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</si>
  <si>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</si>
  <si>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</si>
  <si>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</si>
  <si>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</si>
  <si>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</si>
  <si>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</si>
  <si>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</si>
  <si>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</si>
  <si>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</si>
  <si>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</si>
  <si>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</si>
  <si>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</si>
  <si>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</si>
  <si>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</si>
  <si>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</si>
  <si>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</si>
  <si>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</si>
  <si>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</si>
  <si>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</si>
  <si>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</si>
  <si>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</si>
  <si>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</si>
  <si>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</si>
  <si>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</si>
  <si>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</si>
  <si>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</si>
  <si>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</si>
  <si>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</si>
  <si>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</si>
  <si>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</si>
  <si>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</si>
  <si>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</si>
  <si>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</si>
  <si>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</si>
  <si>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</si>
  <si>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</si>
  <si>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</si>
  <si>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</si>
  <si>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</si>
  <si>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</si>
  <si>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</si>
  <si>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</si>
  <si>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</si>
  <si>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</si>
  <si>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</si>
  <si>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</si>
  <si>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</si>
  <si>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</si>
  <si>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</si>
  <si>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</si>
  <si>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</si>
  <si>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</si>
  <si>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</si>
  <si>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</si>
  <si>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</si>
  <si>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</si>
  <si>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</si>
  <si>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</si>
  <si>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</si>
  <si>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</si>
  <si>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</si>
  <si>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</si>
  <si>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</si>
  <si>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</si>
  <si>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</si>
  <si>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</si>
  <si>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</si>
  <si>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</si>
  <si>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</si>
  <si>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</si>
  <si>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</si>
  <si>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</si>
  <si>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</si>
  <si>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</si>
  <si>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</si>
  <si>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</si>
  <si>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</si>
  <si>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</si>
  <si>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</si>
  <si>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</si>
  <si>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</si>
  <si>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</si>
  <si>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</si>
  <si>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</si>
  <si>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</si>
  <si>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</si>
  <si>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</si>
  <si>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</si>
  <si>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</si>
  <si>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</si>
  <si>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</si>
  <si>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</si>
  <si>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</si>
  <si>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</si>
  <si>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</si>
  <si>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</si>
  <si>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</si>
  <si>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</si>
  <si>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</si>
  <si>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</si>
  <si>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</si>
  <si>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</si>
  <si>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</si>
  <si>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</si>
  <si>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</si>
  <si>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</si>
  <si>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</si>
  <si>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</si>
  <si>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</si>
  <si>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</si>
  <si>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</si>
  <si>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</si>
  <si>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</si>
  <si>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</si>
  <si>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</si>
  <si>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</si>
  <si>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</si>
  <si>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</si>
  <si>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</si>
  <si>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</si>
  <si>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</si>
  <si>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</si>
  <si>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</si>
  <si>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</si>
  <si>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</si>
  <si>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</si>
  <si>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</si>
  <si>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</si>
  <si>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</si>
  <si>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</si>
  <si>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</si>
  <si>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</si>
  <si>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</si>
  <si>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</si>
  <si>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</si>
  <si>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</si>
  <si>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</si>
  <si>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</si>
  <si>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</si>
  <si>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</si>
  <si>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</si>
  <si>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</si>
  <si>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</si>
  <si>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</si>
  <si>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</si>
  <si>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</si>
  <si>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</si>
  <si>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</si>
  <si>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</si>
  <si>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</si>
  <si>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</si>
  <si>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</si>
  <si>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</si>
  <si>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</si>
  <si>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</si>
  <si>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</si>
  <si>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</si>
  <si>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</si>
  <si>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</si>
  <si>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</si>
  <si>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</si>
  <si>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</si>
  <si>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</si>
  <si>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</si>
  <si>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</si>
  <si>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</si>
  <si>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</si>
  <si>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</si>
  <si>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</si>
  <si>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</si>
  <si>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</si>
  <si>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</si>
  <si>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</si>
  <si>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</si>
  <si>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</si>
  <si>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</si>
  <si>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</si>
  <si>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</si>
  <si>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</si>
  <si>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</si>
  <si>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</si>
  <si>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</si>
  <si>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</si>
  <si>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</si>
  <si>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</si>
  <si>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</si>
  <si>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</si>
  <si>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</si>
  <si>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</si>
  <si>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</si>
  <si>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</si>
  <si>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</si>
  <si>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</si>
  <si>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</si>
  <si>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</si>
  <si>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</si>
  <si>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</si>
  <si>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</si>
  <si>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</si>
  <si>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</si>
  <si>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</si>
  <si>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</si>
  <si>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</si>
  <si>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</si>
  <si>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</si>
  <si>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</si>
  <si>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</si>
  <si>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</si>
  <si>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</si>
  <si>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</si>
  <si>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</si>
  <si>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</si>
  <si>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</si>
  <si>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</si>
  <si>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</si>
  <si>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</si>
  <si>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</si>
  <si>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</si>
  <si>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</si>
  <si>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</si>
  <si>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</si>
  <si>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</si>
  <si>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</si>
  <si>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</si>
  <si>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</si>
  <si>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</si>
  <si>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</si>
  <si>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</si>
  <si>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</si>
  <si>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</si>
  <si>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</si>
  <si>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</si>
  <si>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</si>
  <si>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</si>
  <si>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</si>
  <si>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</si>
  <si>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</si>
  <si>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</si>
  <si>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</si>
  <si>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</si>
  <si>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</si>
  <si>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</si>
  <si>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</si>
  <si>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</si>
  <si>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</si>
  <si>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</si>
  <si>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</si>
  <si>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</si>
  <si>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</si>
  <si>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</si>
  <si>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</si>
  <si>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</si>
  <si>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</si>
  <si>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</si>
  <si>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</si>
  <si>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</si>
  <si>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</si>
  <si>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</si>
  <si>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</si>
  <si>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</si>
  <si>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</si>
  <si>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</si>
  <si>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</si>
  <si>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</si>
  <si>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</si>
  <si>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</si>
  <si>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</si>
  <si>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</si>
  <si>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</si>
  <si>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</si>
  <si>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</si>
  <si>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</si>
  <si>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</si>
  <si>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</si>
  <si>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</si>
  <si>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</si>
  <si>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</si>
  <si>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</si>
  <si>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</si>
  <si>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</si>
  <si>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</si>
  <si>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</si>
  <si>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</si>
  <si>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</si>
  <si>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</si>
  <si>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</si>
  <si>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</si>
  <si>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</si>
  <si>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</si>
  <si>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</si>
  <si>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</si>
  <si>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</si>
  <si>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</si>
  <si>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</si>
  <si>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</si>
  <si>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</si>
  <si>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</si>
  <si>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</si>
  <si>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</si>
  <si>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</si>
  <si>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</si>
  <si>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</si>
  <si>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</si>
  <si>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</si>
  <si>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</si>
  <si>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</si>
  <si>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</si>
  <si>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</si>
  <si>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</si>
  <si>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</si>
  <si>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</si>
  <si>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</si>
  <si>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</si>
  <si>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</si>
  <si>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</si>
  <si>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</si>
  <si>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</si>
  <si>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</si>
  <si>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</si>
  <si>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</si>
  <si>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</si>
  <si>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</si>
  <si>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</si>
  <si>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</si>
  <si>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</si>
  <si>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</si>
  <si>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</si>
  <si>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</si>
  <si>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</si>
  <si>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</si>
  <si>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</si>
  <si>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</si>
  <si>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</si>
  <si>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</si>
  <si>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</si>
  <si>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</si>
  <si>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</si>
  <si>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</si>
  <si>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</si>
  <si>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</si>
  <si>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</si>
  <si>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</si>
  <si>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</si>
  <si>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</si>
  <si>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</si>
  <si>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</si>
  <si>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</si>
  <si>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</si>
  <si>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</si>
  <si>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</si>
  <si>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</si>
  <si>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</si>
  <si>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</si>
  <si>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</si>
  <si>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</si>
  <si>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</si>
  <si>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</si>
  <si>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</si>
  <si>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</si>
  <si>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</si>
  <si>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</si>
  <si>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</si>
  <si>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</si>
  <si>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</si>
  <si>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</si>
  <si>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</si>
  <si>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</si>
  <si>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</si>
  <si>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</si>
  <si>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</si>
  <si>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</si>
  <si>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</si>
  <si>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</si>
  <si>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</si>
  <si>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</si>
  <si>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</si>
  <si>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</si>
  <si>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</si>
  <si>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</si>
  <si>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</si>
  <si>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</si>
  <si>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</si>
  <si>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</si>
  <si>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</si>
  <si>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</si>
  <si>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</si>
  <si>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</si>
  <si>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</si>
  <si>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</si>
  <si>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</si>
  <si>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</si>
  <si>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</si>
  <si>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</si>
  <si>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</si>
  <si>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</si>
  <si>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</si>
  <si>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</si>
  <si>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</si>
  <si>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</si>
  <si>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</si>
  <si>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</si>
  <si>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</si>
  <si>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</si>
  <si>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</si>
  <si>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</si>
  <si>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</si>
  <si>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</si>
  <si>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</si>
  <si>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</si>
  <si>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</si>
  <si>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</si>
  <si>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</si>
  <si>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</si>
  <si>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</si>
  <si>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</si>
  <si>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</si>
  <si>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</si>
  <si>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</si>
  <si>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</si>
  <si>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</si>
  <si>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</si>
  <si>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</si>
  <si>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</si>
  <si>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</si>
  <si>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</si>
  <si>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</si>
  <si>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</si>
  <si>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</si>
  <si>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</si>
  <si>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</si>
  <si>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</si>
  <si>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</si>
  <si>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</si>
  <si>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</si>
  <si>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</si>
  <si>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</si>
  <si>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</si>
  <si>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</si>
  <si>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</si>
  <si>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</si>
  <si>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</si>
  <si>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</si>
  <si>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</si>
  <si>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</si>
  <si>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</si>
  <si>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</si>
  <si>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</si>
  <si>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</si>
  <si>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</si>
  <si>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</si>
  <si>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</si>
  <si>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</si>
  <si>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</si>
  <si>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</si>
  <si>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</si>
  <si>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</si>
  <si>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</si>
  <si>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</si>
  <si>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</si>
  <si>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</si>
  <si>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</si>
  <si>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</si>
  <si>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</si>
  <si>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</si>
  <si>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</si>
  <si>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</si>
  <si>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</si>
  <si>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</si>
  <si>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</si>
  <si>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</si>
  <si>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</si>
  <si>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</si>
  <si>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</si>
  <si>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</si>
  <si>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</si>
  <si>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</si>
  <si>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</si>
  <si>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</si>
  <si>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</si>
  <si>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</si>
  <si>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</si>
  <si>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</si>
  <si>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</si>
  <si>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</si>
  <si>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</si>
  <si>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</si>
  <si>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</si>
  <si>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</si>
  <si>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</si>
  <si>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</si>
  <si>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</si>
  <si>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</si>
  <si>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</si>
  <si>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</si>
  <si>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</si>
  <si>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</si>
  <si>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</si>
  <si>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</si>
  <si>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</si>
  <si>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</si>
  <si>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</si>
  <si>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</si>
  <si>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</si>
  <si>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</si>
  <si>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</si>
  <si>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</si>
  <si>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</si>
  <si>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</si>
  <si>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</si>
  <si>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</si>
  <si>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</si>
  <si>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</si>
  <si>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</si>
  <si>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</si>
  <si>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</si>
  <si>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</si>
  <si>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</si>
  <si>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</si>
  <si>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</si>
  <si>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</si>
  <si>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</si>
  <si>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</si>
  <si>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</si>
  <si>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</si>
  <si>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</si>
  <si>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</si>
  <si>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</si>
  <si>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</si>
  <si>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</si>
  <si>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</si>
  <si>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</si>
  <si>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</si>
  <si>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</si>
  <si>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</si>
  <si>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</si>
  <si>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</si>
  <si>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</si>
  <si>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</si>
  <si>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</si>
  <si>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</si>
  <si>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</si>
  <si>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</si>
  <si>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</si>
  <si>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</si>
  <si>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</si>
  <si>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</si>
  <si>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</si>
  <si>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</si>
  <si>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</si>
  <si>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</si>
  <si>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</si>
  <si>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</si>
  <si>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</si>
  <si>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</si>
  <si>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</si>
  <si>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</si>
  <si>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</si>
  <si>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</si>
  <si>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</si>
  <si>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</si>
  <si>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</si>
  <si>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</si>
  <si>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</si>
  <si>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</si>
  <si>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</si>
  <si>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</si>
  <si>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</si>
  <si>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</si>
  <si>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</si>
  <si>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</si>
  <si>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</si>
  <si>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</si>
  <si>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</si>
  <si>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</si>
  <si>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</si>
  <si>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</si>
  <si>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</si>
  <si>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</si>
  <si>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</si>
  <si>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</si>
  <si>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</si>
  <si>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</si>
  <si>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</si>
  <si>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</si>
  <si>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</si>
  <si>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</si>
  <si>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</si>
  <si>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</si>
  <si>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</si>
  <si>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</si>
  <si>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</si>
  <si>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</si>
  <si>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</si>
  <si>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</si>
  <si>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</si>
  <si>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</si>
  <si>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</si>
  <si>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</si>
  <si>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</si>
  <si>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</si>
  <si>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</si>
  <si>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</si>
  <si>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</si>
  <si>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</si>
  <si>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</si>
  <si>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</si>
  <si>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</si>
  <si>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</si>
  <si>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</si>
  <si>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</si>
  <si>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</si>
  <si>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</si>
  <si>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</si>
  <si>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</si>
  <si>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</si>
  <si>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</si>
  <si>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</si>
  <si>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</si>
  <si>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</si>
  <si>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</si>
  <si>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</si>
  <si>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</si>
  <si>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</si>
  <si>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</si>
  <si>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</si>
  <si>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</si>
  <si>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</si>
  <si>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</si>
  <si>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</si>
  <si>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</si>
  <si>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</si>
  <si>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</si>
  <si>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</si>
  <si>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</si>
  <si>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</si>
  <si>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</si>
  <si>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</si>
  <si>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</si>
  <si>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</si>
  <si>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</si>
  <si>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</si>
  <si>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</si>
  <si>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</si>
  <si>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</si>
  <si>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</si>
  <si>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</si>
  <si>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</si>
  <si>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</si>
  <si>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</si>
  <si>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</si>
  <si>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</si>
  <si>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</si>
  <si>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</si>
  <si>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</si>
  <si>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</si>
  <si>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</si>
  <si>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</si>
  <si>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</si>
  <si>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</si>
  <si>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</si>
  <si>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</si>
  <si>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</si>
  <si>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</si>
  <si>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</si>
  <si>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</si>
  <si>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</si>
  <si>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</si>
  <si>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</si>
  <si>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</si>
  <si>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</si>
  <si>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</si>
  <si>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</si>
  <si>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</si>
  <si>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</si>
  <si>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</si>
  <si>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</si>
  <si>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</si>
  <si>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</si>
  <si>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</si>
  <si>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</si>
  <si>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</si>
  <si>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</si>
  <si>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</si>
  <si>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</si>
  <si>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</si>
  <si>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</si>
  <si>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</si>
  <si>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</si>
  <si>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</si>
  <si>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</si>
  <si>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</si>
  <si>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</si>
  <si>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</si>
  <si>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</si>
  <si>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</si>
  <si>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</si>
  <si>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</si>
  <si>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</si>
  <si>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</si>
  <si>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</si>
  <si>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</si>
  <si>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</si>
  <si>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</si>
  <si>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</si>
  <si>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</si>
  <si>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</si>
  <si>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</si>
  <si>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</si>
  <si>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</si>
  <si>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</si>
  <si>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</si>
  <si>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</si>
  <si>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</si>
  <si>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</si>
  <si>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</si>
  <si>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</si>
  <si>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</si>
  <si>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</si>
  <si>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</si>
  <si>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</si>
  <si>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</si>
  <si>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</si>
  <si>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</si>
  <si>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</si>
  <si>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</si>
  <si>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</si>
  <si>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</si>
  <si>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</si>
  <si>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</si>
  <si>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</si>
  <si>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</si>
  <si>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</si>
  <si>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</si>
  <si>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</si>
  <si>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</si>
  <si>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</si>
  <si>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</si>
  <si>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</si>
  <si>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</si>
  <si>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</si>
  <si>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</si>
  <si>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</si>
  <si>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</si>
  <si>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</si>
  <si>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</si>
  <si>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</si>
  <si>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</si>
  <si>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</si>
  <si>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</si>
  <si>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</si>
  <si>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</si>
  <si>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</si>
  <si>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</si>
  <si>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</si>
  <si>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</si>
  <si>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</si>
  <si>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</si>
  <si>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</si>
  <si>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</si>
  <si>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</si>
  <si>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</si>
  <si>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</si>
  <si>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</si>
  <si>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</si>
  <si>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</si>
  <si>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</si>
  <si>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</si>
  <si>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</si>
  <si>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</si>
  <si>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</si>
  <si>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</si>
  <si>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</si>
  <si>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</si>
  <si>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</si>
  <si>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</si>
  <si>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</si>
  <si>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</si>
  <si>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</si>
  <si>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</si>
  <si>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</si>
  <si>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</si>
  <si>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</si>
  <si>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</si>
  <si>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</si>
  <si>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</si>
  <si>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</si>
  <si>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</si>
  <si>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</si>
  <si>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</si>
  <si>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</si>
  <si>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</si>
  <si>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</si>
  <si>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</si>
  <si>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</si>
  <si>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</si>
  <si>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</si>
  <si>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</si>
  <si>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</si>
  <si>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</si>
  <si>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</si>
  <si>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</si>
  <si>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</si>
  <si>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</si>
  <si>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</si>
  <si>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</si>
  <si>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</si>
  <si>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</si>
  <si>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</si>
  <si>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</si>
  <si>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</si>
  <si>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</si>
  <si>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</si>
  <si>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</si>
  <si>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</si>
  <si>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</si>
  <si>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</si>
  <si>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</si>
  <si>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</si>
  <si>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</si>
  <si>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</si>
  <si>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</si>
  <si>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</si>
  <si>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</si>
  <si>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</si>
  <si>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</si>
  <si>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</si>
  <si>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</si>
  <si>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</si>
  <si>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</si>
  <si>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</si>
  <si>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</si>
  <si>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</si>
  <si>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</si>
  <si>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</si>
  <si>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</si>
  <si>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</si>
  <si>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</si>
  <si>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</si>
  <si>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</si>
  <si>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</si>
  <si>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</si>
  <si>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</si>
  <si>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</si>
  <si>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</si>
  <si>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</si>
  <si>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</si>
  <si>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</si>
  <si>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</si>
  <si>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</si>
  <si>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</si>
  <si>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</si>
  <si>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</si>
  <si>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</si>
  <si>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</si>
  <si>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</si>
  <si>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</si>
  <si>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</si>
  <si>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</si>
  <si>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</si>
  <si>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</si>
  <si>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</si>
  <si>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</si>
  <si>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</si>
  <si>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</si>
  <si>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</si>
  <si>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</si>
  <si>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</si>
  <si>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</si>
  <si>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</si>
  <si>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</si>
  <si>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</si>
  <si>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</si>
  <si>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</si>
  <si>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</si>
  <si>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</si>
  <si>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</si>
  <si>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</si>
  <si>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</si>
  <si>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</si>
  <si>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</si>
  <si>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</si>
  <si>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</si>
  <si>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</si>
  <si>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</si>
  <si>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</si>
  <si>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</si>
  <si>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</si>
  <si>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</si>
  <si>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</si>
  <si>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</si>
  <si>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</si>
  <si>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</si>
  <si>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</si>
  <si>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</si>
  <si>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</si>
  <si>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</si>
  <si>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</si>
  <si>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</si>
  <si>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</si>
  <si>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</si>
  <si>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</si>
  <si>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</si>
  <si>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</si>
  <si>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</si>
  <si>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</si>
  <si>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</si>
  <si>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</si>
  <si>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</si>
  <si>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</si>
  <si>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</si>
  <si>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</si>
  <si>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</si>
  <si>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</si>
  <si>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</si>
  <si>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</si>
  <si>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</si>
  <si>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</si>
  <si>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</si>
  <si>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</si>
  <si>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</si>
  <si>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</si>
  <si>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</si>
  <si>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</si>
  <si>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</si>
  <si>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</si>
  <si>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</si>
  <si>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</si>
  <si>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</si>
  <si>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</si>
  <si>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</si>
  <si>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</si>
  <si>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</si>
  <si>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</si>
  <si>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</si>
  <si>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</si>
  <si>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</si>
  <si>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</si>
  <si>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</si>
  <si>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</si>
  <si>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</si>
  <si>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</si>
  <si>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</si>
  <si>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</si>
  <si>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</si>
  <si>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</si>
  <si>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</si>
  <si>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</si>
  <si>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</si>
  <si>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</si>
  <si>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</si>
  <si>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</si>
  <si>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</si>
  <si>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</si>
  <si>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</si>
  <si>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</si>
  <si>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</si>
  <si>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</si>
  <si>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</si>
  <si>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</si>
  <si>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</si>
  <si>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</si>
  <si>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</si>
  <si>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</si>
  <si>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</si>
  <si>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</si>
  <si>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</si>
  <si>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</si>
  <si>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</si>
  <si>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</si>
  <si>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</si>
  <si>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</si>
  <si>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</si>
  <si>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</si>
  <si>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</si>
  <si>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</si>
  <si>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</si>
  <si>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</si>
  <si>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</si>
  <si>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</si>
  <si>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</si>
  <si>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</si>
  <si>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</si>
  <si>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</si>
  <si>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</si>
  <si>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</si>
  <si>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</si>
  <si>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</si>
  <si>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</si>
  <si>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</si>
  <si>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</si>
  <si>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</si>
  <si>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</si>
  <si>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</si>
  <si>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</si>
  <si>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</si>
  <si>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</si>
  <si>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</si>
  <si>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</si>
  <si>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</si>
  <si>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</si>
  <si>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</si>
  <si>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</si>
  <si>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</si>
  <si>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</si>
  <si>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</si>
  <si>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</si>
  <si>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</si>
  <si>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</si>
  <si>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</si>
  <si>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</si>
  <si>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</si>
  <si>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</si>
  <si>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</si>
  <si>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</si>
  <si>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</si>
  <si>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</si>
  <si>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</si>
  <si>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</si>
  <si>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</si>
  <si>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</si>
  <si>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</si>
  <si>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</si>
  <si>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</si>
  <si>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</si>
  <si>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</si>
  <si>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</si>
  <si>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</si>
  <si>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</si>
  <si>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</si>
  <si>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</si>
  <si>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</si>
  <si>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</si>
  <si>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</si>
  <si>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</si>
  <si>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</si>
  <si>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</si>
  <si>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</si>
  <si>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</si>
  <si>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</si>
  <si>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</si>
  <si>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</si>
  <si>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</si>
  <si>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</si>
  <si>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</si>
  <si>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</si>
  <si>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</si>
  <si>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</si>
  <si>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</si>
  <si>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</si>
  <si>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</si>
  <si>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</si>
  <si>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</si>
  <si>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</si>
  <si>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</si>
  <si>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</si>
  <si>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</si>
  <si>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</si>
  <si>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</si>
  <si>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</si>
  <si>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</si>
  <si>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</si>
  <si>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</si>
  <si>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</si>
  <si>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</si>
  <si>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</si>
  <si>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</si>
  <si>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</si>
  <si>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</si>
  <si>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</si>
  <si>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</si>
  <si>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</si>
  <si>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</si>
  <si>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</si>
  <si>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</si>
  <si>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</si>
  <si>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</si>
  <si>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</si>
  <si>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</si>
  <si>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</si>
  <si>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</si>
  <si>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</si>
  <si>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</si>
  <si>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</si>
  <si>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</si>
  <si>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</si>
  <si>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</si>
  <si>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</si>
  <si>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</si>
  <si>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</si>
  <si>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</si>
  <si>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</si>
  <si>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</si>
  <si>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</si>
  <si>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</si>
  <si>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</si>
  <si>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</si>
  <si>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</si>
  <si>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</si>
  <si>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</si>
  <si>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</si>
  <si>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</si>
  <si>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</si>
  <si>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</si>
  <si>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</si>
  <si>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</si>
  <si>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</si>
  <si>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</si>
  <si>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</si>
  <si>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</si>
  <si>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</si>
  <si>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</si>
  <si>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</si>
  <si>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</si>
  <si>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</si>
  <si>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</si>
  <si>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</si>
  <si>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</si>
  <si>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</si>
  <si>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</si>
  <si>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</si>
  <si>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</si>
  <si>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</si>
  <si>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</si>
  <si>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</si>
  <si>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</si>
  <si>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</si>
  <si>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</si>
  <si>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</si>
  <si>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</si>
  <si>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</si>
  <si>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</si>
  <si>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</si>
  <si>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</si>
  <si>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</si>
  <si>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</si>
  <si>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</si>
  <si>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</si>
  <si>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</si>
  <si>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</si>
  <si>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</si>
  <si>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</si>
  <si>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</si>
  <si>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</si>
  <si>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</si>
  <si>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</si>
  <si>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</si>
  <si>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</si>
  <si>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</si>
  <si>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</si>
  <si>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</si>
  <si>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</si>
  <si>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</si>
  <si>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</si>
  <si>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</si>
  <si>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</si>
  <si>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</si>
  <si>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</si>
  <si>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</si>
  <si>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</si>
  <si>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</si>
  <si>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</si>
  <si>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</si>
  <si>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</si>
  <si>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</si>
  <si>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</si>
  <si>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</si>
  <si>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</si>
  <si>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</si>
  <si>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</si>
  <si>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</si>
  <si>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</si>
  <si>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</si>
  <si>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</si>
  <si>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</si>
  <si>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</si>
  <si>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</si>
  <si>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</si>
  <si>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</si>
  <si>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</si>
  <si>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</si>
  <si>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</si>
  <si>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</si>
  <si>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</si>
  <si>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</si>
  <si>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</si>
  <si>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</si>
  <si>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</si>
  <si>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</si>
  <si>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</si>
  <si>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</si>
  <si>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</si>
  <si>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</si>
  <si>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</si>
  <si>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</si>
  <si>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</si>
  <si>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</si>
  <si>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</si>
  <si>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</si>
  <si>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</si>
  <si>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</si>
  <si>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</si>
  <si>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</si>
  <si>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</si>
  <si>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</si>
  <si>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</si>
  <si>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</si>
  <si>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</si>
  <si>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</si>
  <si>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</si>
  <si>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</si>
  <si>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</si>
  <si>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</si>
  <si>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</si>
  <si>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</si>
  <si>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</si>
  <si>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</si>
  <si>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</si>
  <si>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</si>
  <si>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</si>
  <si>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</si>
  <si>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</si>
  <si>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</si>
  <si>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</si>
  <si>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</si>
  <si>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</si>
  <si>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</si>
  <si>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</si>
  <si>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</si>
  <si>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</si>
  <si>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</si>
  <si>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</si>
  <si>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</si>
  <si>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</si>
  <si>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</si>
  <si>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</si>
  <si>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</si>
  <si>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</si>
  <si>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</si>
  <si>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</si>
  <si>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</si>
  <si>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</si>
  <si>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</si>
  <si>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</si>
  <si>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</si>
  <si>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</si>
  <si>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</si>
  <si>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</si>
  <si>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</si>
  <si>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</si>
  <si>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</si>
  <si>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</si>
  <si>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</si>
  <si>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</si>
  <si>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</si>
  <si>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</si>
  <si>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</si>
  <si>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</si>
  <si>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</si>
  <si>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</si>
  <si>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</si>
  <si>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</si>
  <si>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</si>
  <si>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</si>
  <si>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</si>
  <si>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</si>
  <si>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</si>
  <si>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</si>
  <si>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</si>
  <si>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</si>
  <si>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</si>
  <si>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</si>
  <si>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</si>
  <si>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</si>
  <si>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</si>
  <si>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</si>
  <si>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</si>
  <si>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</si>
  <si>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</si>
  <si>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</si>
  <si>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</si>
  <si>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</si>
  <si>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</si>
  <si>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</si>
  <si>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</si>
  <si>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</si>
  <si>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</si>
  <si>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</si>
  <si>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</si>
  <si>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</si>
  <si>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</si>
  <si>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</si>
  <si>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</si>
  <si>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</si>
  <si>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</si>
  <si>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</si>
  <si>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</si>
  <si>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</si>
  <si>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</si>
  <si>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</si>
  <si>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</si>
  <si>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</si>
  <si>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</si>
  <si>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</si>
  <si>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</si>
  <si>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</si>
  <si>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</si>
  <si>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</si>
  <si>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</si>
  <si>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</si>
  <si>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</si>
  <si>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</si>
  <si>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</si>
  <si>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</si>
  <si>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</si>
  <si>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</si>
  <si>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</si>
  <si>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</si>
  <si>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</si>
  <si>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</si>
  <si>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</si>
  <si>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</si>
  <si>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</si>
  <si>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</si>
  <si>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</si>
  <si>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</si>
  <si>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</si>
  <si>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</si>
  <si>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</si>
  <si>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</si>
  <si>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</si>
  <si>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</si>
  <si>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</si>
  <si>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</si>
  <si>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</si>
  <si>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</si>
  <si>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</si>
  <si>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</si>
  <si>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</si>
  <si>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</si>
  <si>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</si>
  <si>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</si>
  <si>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</si>
  <si>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</si>
  <si>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</si>
  <si>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</si>
  <si>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</si>
  <si>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</si>
  <si>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</si>
  <si>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</si>
  <si>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</si>
  <si>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</si>
  <si>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</si>
  <si>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</si>
  <si>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</si>
  <si>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</si>
  <si>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</si>
  <si>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</si>
  <si>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</si>
  <si>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</si>
  <si>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</si>
  <si>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</si>
  <si>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</si>
  <si>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</si>
  <si>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</si>
  <si>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</si>
  <si>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</si>
  <si>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</si>
  <si>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</si>
  <si>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</si>
  <si>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</si>
  <si>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</si>
  <si>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</si>
  <si>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</si>
  <si>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</si>
  <si>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</si>
  <si>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</si>
  <si>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</si>
  <si>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</si>
  <si>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</si>
  <si>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</si>
  <si>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</si>
  <si>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</si>
  <si>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</si>
  <si>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</si>
  <si>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</si>
  <si>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</si>
  <si>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</si>
  <si>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</si>
  <si>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</si>
  <si>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</si>
  <si>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</si>
  <si>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</si>
  <si>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</si>
  <si>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</si>
  <si>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</si>
  <si>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</si>
  <si>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</si>
  <si>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</si>
  <si>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</si>
  <si>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</si>
  <si>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</si>
  <si>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</si>
  <si>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</si>
  <si>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</si>
  <si>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</si>
  <si>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</si>
  <si>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</si>
  <si>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</si>
  <si>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</si>
  <si>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</si>
  <si>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</si>
  <si>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</si>
  <si>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</si>
  <si>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</si>
  <si>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</si>
  <si>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</si>
  <si>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</si>
  <si>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</si>
  <si>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</si>
  <si>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</si>
  <si>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</si>
  <si>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</si>
  <si>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</si>
  <si>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</si>
  <si>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</si>
  <si>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</si>
  <si>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</si>
  <si>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</si>
  <si>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</si>
  <si>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</si>
  <si>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</si>
  <si>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</si>
  <si>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</si>
  <si>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</si>
  <si>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</si>
  <si>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</si>
  <si>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</si>
  <si>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</si>
  <si>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</si>
  <si>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</si>
  <si>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</si>
  <si>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</si>
  <si>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</si>
  <si>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</si>
  <si>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</si>
  <si>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</si>
  <si>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</si>
  <si>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</si>
  <si>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</si>
  <si>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</si>
  <si>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</si>
  <si>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</si>
  <si>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</si>
  <si>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</si>
  <si>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</si>
  <si>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</si>
  <si>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</si>
  <si>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</si>
  <si>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</si>
  <si>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</si>
  <si>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</si>
  <si>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</si>
  <si>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</si>
  <si>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</si>
  <si>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</si>
  <si>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</si>
  <si>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</si>
  <si>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</si>
  <si>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</si>
  <si>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</si>
  <si>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</si>
  <si>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</si>
  <si>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</si>
  <si>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</si>
  <si>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</si>
  <si>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</si>
  <si>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</si>
  <si>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</si>
  <si>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</si>
  <si>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</si>
  <si>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</si>
  <si>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</si>
  <si>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</si>
  <si>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</si>
  <si>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</si>
  <si>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</si>
  <si>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</si>
  <si>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</si>
  <si>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</si>
  <si>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</si>
  <si>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</si>
  <si>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</si>
  <si>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</si>
  <si>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</si>
  <si>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</si>
  <si>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</si>
  <si>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</si>
  <si>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</si>
  <si>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</si>
  <si>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</si>
  <si>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</si>
  <si>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</si>
  <si>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</si>
  <si>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</si>
  <si>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</si>
  <si>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</si>
  <si>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</si>
  <si>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</si>
  <si>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</si>
  <si>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</si>
  <si>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</si>
  <si>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</si>
  <si>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</si>
  <si>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</si>
  <si>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</si>
  <si>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</si>
  <si>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</si>
  <si>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</si>
  <si>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</si>
  <si>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</si>
  <si>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</si>
  <si>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</si>
  <si>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</si>
  <si>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</si>
  <si>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</si>
  <si>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</si>
  <si>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</si>
  <si>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</si>
  <si>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</si>
  <si>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</si>
  <si>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</si>
  <si>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</si>
  <si>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</si>
  <si>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</si>
  <si>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</si>
  <si>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</si>
  <si>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</si>
  <si>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</si>
  <si>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</si>
  <si>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</si>
  <si>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</si>
  <si>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</si>
  <si>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</si>
  <si>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</si>
  <si>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</si>
  <si>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</si>
  <si>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</si>
  <si>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</si>
  <si>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</si>
  <si>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</si>
  <si>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</si>
  <si>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</si>
  <si>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</si>
  <si>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</si>
  <si>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</si>
  <si>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</si>
  <si>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</si>
  <si>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</si>
  <si>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</si>
  <si>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</si>
  <si>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</si>
  <si>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</si>
  <si>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</si>
  <si>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</si>
  <si>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</si>
  <si>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</si>
  <si>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</si>
  <si>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</si>
  <si>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</si>
  <si>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</si>
  <si>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</si>
  <si>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</si>
  <si>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</si>
  <si>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</si>
  <si>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</si>
  <si>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</si>
  <si>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</si>
  <si>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</si>
  <si>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</si>
  <si>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</si>
  <si>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</si>
  <si>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</si>
  <si>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</si>
  <si>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</si>
  <si>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</si>
  <si>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</si>
  <si>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</si>
  <si>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</si>
  <si>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</si>
  <si>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</si>
  <si>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</si>
  <si>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</si>
  <si>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</si>
  <si>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</si>
  <si>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</si>
  <si>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</si>
  <si>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</si>
  <si>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</si>
  <si>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</si>
  <si>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</si>
  <si>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</si>
  <si>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</si>
  <si>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</si>
  <si>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</si>
  <si>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</si>
  <si>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</si>
  <si>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</si>
  <si>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</si>
  <si>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</si>
  <si>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</si>
  <si>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</si>
  <si>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</si>
  <si>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</si>
  <si>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</si>
  <si>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</si>
  <si>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</si>
  <si>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</si>
  <si>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</si>
  <si>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</si>
  <si>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</si>
  <si>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</si>
  <si>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</si>
  <si>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</si>
  <si>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</si>
  <si>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</si>
  <si>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</si>
  <si>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</si>
  <si>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</si>
  <si>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</si>
  <si>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</si>
  <si>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</si>
  <si>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</si>
  <si>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</si>
  <si>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</si>
  <si>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</si>
  <si>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</si>
  <si>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</si>
  <si>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</si>
  <si>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</si>
  <si>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</si>
  <si>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</si>
  <si>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</si>
  <si>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</si>
  <si>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</si>
  <si>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</si>
  <si>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</si>
  <si>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</si>
  <si>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</si>
  <si>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</si>
  <si>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</si>
  <si>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</si>
  <si>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</si>
  <si>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</si>
  <si>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</si>
  <si>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</si>
  <si>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</si>
  <si>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</si>
  <si>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</si>
  <si>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</si>
  <si>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</si>
  <si>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</si>
  <si>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</si>
  <si>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</si>
  <si>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</si>
  <si>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</si>
  <si>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</si>
  <si>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</si>
  <si>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</si>
  <si>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</si>
  <si>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</si>
  <si>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</si>
  <si>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</si>
  <si>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</si>
  <si>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</si>
  <si>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</si>
  <si>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</si>
  <si>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</si>
  <si>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</si>
  <si>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</si>
  <si>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</si>
  <si>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</si>
  <si>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</si>
  <si>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</si>
  <si>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</si>
  <si>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</si>
  <si>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</si>
  <si>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</si>
  <si>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</si>
  <si>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</si>
  <si>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</si>
  <si>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</si>
  <si>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</si>
  <si>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</si>
  <si>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</si>
  <si>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</si>
  <si>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</si>
  <si>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</si>
  <si>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</si>
  <si>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</si>
  <si>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</si>
  <si>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</si>
  <si>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</si>
  <si>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</si>
  <si>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</si>
  <si>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</si>
  <si>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</si>
  <si>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</si>
  <si>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</si>
  <si>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</si>
  <si>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</si>
  <si>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</si>
  <si>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</si>
  <si>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</si>
  <si>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</si>
  <si>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</si>
  <si>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</si>
  <si>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</si>
  <si>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</si>
  <si>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</si>
  <si>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</si>
  <si>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</si>
  <si>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</si>
  <si>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</si>
  <si>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</si>
  <si>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</si>
  <si>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</si>
  <si>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</si>
  <si>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</si>
  <si>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</si>
  <si>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</si>
  <si>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</si>
  <si>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</si>
  <si>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</si>
  <si>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</si>
  <si>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</si>
  <si>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</si>
  <si>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</si>
  <si>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</si>
  <si>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</si>
  <si>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</si>
  <si>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</si>
  <si>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</si>
  <si>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</si>
  <si>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</si>
  <si>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</si>
  <si>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</si>
  <si>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</si>
  <si>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</si>
  <si>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</si>
  <si>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</si>
  <si>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</si>
  <si>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</si>
  <si>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</si>
  <si>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</si>
  <si>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</si>
  <si>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</si>
  <si>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</si>
  <si>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</si>
  <si>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</si>
  <si>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</si>
  <si>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</si>
  <si>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</si>
  <si>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</si>
  <si>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</si>
  <si>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</si>
  <si>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</si>
  <si>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</si>
  <si>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</si>
  <si>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</si>
  <si>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</si>
  <si>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</si>
  <si>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</si>
  <si>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</si>
  <si>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</si>
  <si>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</si>
  <si>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</si>
  <si>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</si>
  <si>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</si>
  <si>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</si>
  <si>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</si>
  <si>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</si>
  <si>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</si>
  <si>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</si>
  <si>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</si>
  <si>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</si>
  <si>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</si>
  <si>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</si>
  <si>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</si>
  <si>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</si>
  <si>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</si>
  <si>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</si>
  <si>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</si>
  <si>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</si>
  <si>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</si>
  <si>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</si>
  <si>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</si>
  <si>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</si>
  <si>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</si>
  <si>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</si>
  <si>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</si>
  <si>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</si>
  <si>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</si>
  <si>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</si>
  <si>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</si>
  <si>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</si>
  <si>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</si>
  <si>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</si>
  <si>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</si>
  <si>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</si>
  <si>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</si>
  <si>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</si>
  <si>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</si>
  <si>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</si>
  <si>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</si>
  <si>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</si>
  <si>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</si>
  <si>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</si>
  <si>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</si>
  <si>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</si>
  <si>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</si>
  <si>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</si>
  <si>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</si>
  <si>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</si>
  <si>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</si>
  <si>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</si>
  <si>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</si>
  <si>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</si>
  <si>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</si>
  <si>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</si>
  <si>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</si>
  <si>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</si>
  <si>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</si>
  <si>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</si>
  <si>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</si>
  <si>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</si>
  <si>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</si>
  <si>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</si>
  <si>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</si>
  <si>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</si>
  <si>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</si>
  <si>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</si>
  <si>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</si>
  <si>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</si>
  <si>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</si>
  <si>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</si>
  <si>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</si>
  <si>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</si>
  <si>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</si>
  <si>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</si>
  <si>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</si>
  <si>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</si>
  <si>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</si>
  <si>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</si>
  <si>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</si>
  <si>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</si>
  <si>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</si>
  <si>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</si>
  <si>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</si>
  <si>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</si>
  <si>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</si>
  <si>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</si>
  <si>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</si>
  <si>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</si>
  <si>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</si>
  <si>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</si>
  <si>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</si>
  <si>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</si>
  <si>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</si>
  <si>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</si>
  <si>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</si>
  <si>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</si>
  <si>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</si>
  <si>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</si>
  <si>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</si>
  <si>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</si>
  <si>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</si>
  <si>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</si>
  <si>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</si>
  <si>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</si>
  <si>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</si>
  <si>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</si>
  <si>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</si>
  <si>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</si>
  <si>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</si>
  <si>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</si>
  <si>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</si>
  <si>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</si>
  <si>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</si>
  <si>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</si>
  <si>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</si>
  <si>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</si>
  <si>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</si>
  <si>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</si>
  <si>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</si>
  <si>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</si>
  <si>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</si>
  <si>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</si>
  <si>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</si>
  <si>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</si>
  <si>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</si>
  <si>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</si>
  <si>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</si>
  <si>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</si>
  <si>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</si>
  <si>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</si>
  <si>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</si>
  <si>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</si>
  <si>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</si>
  <si>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</si>
  <si>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</si>
  <si>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</si>
  <si>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</si>
  <si>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</si>
  <si>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</si>
  <si>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</si>
  <si>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</si>
  <si>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</si>
  <si>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</si>
  <si>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</si>
  <si>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</si>
  <si>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</si>
  <si>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</si>
  <si>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</si>
  <si>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</si>
  <si>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</si>
  <si>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</si>
  <si>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</si>
  <si>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</si>
  <si>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</si>
  <si>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</si>
  <si>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</si>
  <si>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</si>
  <si>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</si>
  <si>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</si>
  <si>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</si>
  <si>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</si>
  <si>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</si>
  <si>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</si>
  <si>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</si>
  <si>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</si>
  <si>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</si>
  <si>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</si>
  <si>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</si>
  <si>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</si>
  <si>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</si>
  <si>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</si>
  <si>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</si>
  <si>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</si>
  <si>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</si>
  <si>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</si>
  <si>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</si>
  <si>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</si>
  <si>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</si>
  <si>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</si>
  <si>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</si>
  <si>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</si>
  <si>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</si>
  <si>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</si>
  <si>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</si>
  <si>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</si>
  <si>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</si>
  <si>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</si>
  <si>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</si>
  <si>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</si>
  <si>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</si>
  <si>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</si>
  <si>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</si>
  <si>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</si>
  <si>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</si>
  <si>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</si>
  <si>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</si>
  <si>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</si>
  <si>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</si>
  <si>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</si>
  <si>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</si>
  <si>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</si>
  <si>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</si>
  <si>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</si>
  <si>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</si>
  <si>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</si>
  <si>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</si>
  <si>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</si>
  <si>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</si>
  <si>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</si>
  <si>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</si>
  <si>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</si>
  <si>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</si>
  <si>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</si>
  <si>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</si>
  <si>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</si>
  <si>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</si>
  <si>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</si>
  <si>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</si>
  <si>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</si>
  <si>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</si>
  <si>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</si>
  <si>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</si>
  <si>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</si>
  <si>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</si>
  <si>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</si>
  <si>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</si>
  <si>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</si>
  <si>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</si>
  <si>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</si>
  <si>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</si>
  <si>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</si>
  <si>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</si>
  <si>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</si>
  <si>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</si>
  <si>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</si>
  <si>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</si>
  <si>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</si>
  <si>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</si>
  <si>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</si>
  <si>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</si>
  <si>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</si>
  <si>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</si>
  <si>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</si>
  <si>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</si>
  <si>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</si>
  <si>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</si>
  <si>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</si>
  <si>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</si>
  <si>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</si>
  <si>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</si>
  <si>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</si>
  <si>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</si>
  <si>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</si>
  <si>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</si>
  <si>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</si>
  <si>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</si>
  <si>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</si>
  <si>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</si>
  <si>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</si>
  <si>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</si>
  <si>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</si>
  <si>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</si>
  <si>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</si>
  <si>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</si>
  <si>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</si>
  <si>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</si>
  <si>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</si>
  <si>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</si>
  <si>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</si>
  <si>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</si>
  <si>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</si>
  <si>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</si>
  <si>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</si>
  <si>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</si>
  <si>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</si>
  <si>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</si>
  <si>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</si>
  <si>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</si>
  <si>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</si>
  <si>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</si>
  <si>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</si>
  <si>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</si>
  <si>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</si>
  <si>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</si>
  <si>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</si>
  <si>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</si>
  <si>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</si>
  <si>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</si>
  <si>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</si>
  <si>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</si>
  <si>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</si>
  <si>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</si>
  <si>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</si>
  <si>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</si>
  <si>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</si>
  <si>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</si>
  <si>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</si>
  <si>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</si>
  <si>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</si>
  <si>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</si>
  <si>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</si>
  <si>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</si>
  <si>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</si>
  <si>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</si>
  <si>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</si>
  <si>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</si>
  <si>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</si>
  <si>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</si>
  <si>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</si>
  <si>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</si>
  <si>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</si>
  <si>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</si>
  <si>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</si>
  <si>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</si>
  <si>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</si>
  <si>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</si>
  <si>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</si>
  <si>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</si>
  <si>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</si>
  <si>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</si>
  <si>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</si>
  <si>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</si>
  <si>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</si>
  <si>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</si>
  <si>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</si>
  <si>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</si>
  <si>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</si>
  <si>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</si>
  <si>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</si>
  <si>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</si>
  <si>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</si>
  <si>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</si>
  <si>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</si>
  <si>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</si>
  <si>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</si>
  <si>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</si>
  <si>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</si>
  <si>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</si>
  <si>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</si>
  <si>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</si>
  <si>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</si>
  <si>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</si>
  <si>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</si>
  <si>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</si>
  <si>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</si>
  <si>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</si>
  <si>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</si>
  <si>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</si>
  <si>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</si>
  <si>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</si>
  <si>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</si>
  <si>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</si>
  <si>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</si>
  <si>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</si>
  <si>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</si>
  <si>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</si>
  <si>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</si>
  <si>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</si>
  <si>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</si>
  <si>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</si>
  <si>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</si>
  <si>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</si>
  <si>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</si>
  <si>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</si>
  <si>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</si>
  <si>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</si>
  <si>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</si>
  <si>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</si>
  <si>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</si>
  <si>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</si>
  <si>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</si>
  <si>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</si>
  <si>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</si>
  <si>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</si>
  <si>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</si>
  <si>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</si>
  <si>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</si>
  <si>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</si>
  <si>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</si>
  <si>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</si>
  <si>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</si>
  <si>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</si>
  <si>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</si>
  <si>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</si>
  <si>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</si>
  <si>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</si>
  <si>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</si>
  <si>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</si>
  <si>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</si>
  <si>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</si>
  <si>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</si>
  <si>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</si>
  <si>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</si>
  <si>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</si>
  <si>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</si>
  <si>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</si>
  <si>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</si>
  <si>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</si>
  <si>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</si>
  <si>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</si>
  <si>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</si>
  <si>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</si>
  <si>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</si>
  <si>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</si>
  <si>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</si>
  <si>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</si>
  <si>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</si>
  <si>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</si>
  <si>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</si>
  <si>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</si>
  <si>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</si>
  <si>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</si>
  <si>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</si>
  <si>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</si>
  <si>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</si>
  <si>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</si>
  <si>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</si>
  <si>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</si>
  <si>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</si>
  <si>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</si>
  <si>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</si>
  <si>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</si>
  <si>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</si>
  <si>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</si>
  <si>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</si>
  <si>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</si>
  <si>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</si>
  <si>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</si>
  <si>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</si>
  <si>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</si>
  <si>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</si>
  <si>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</si>
  <si>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</si>
  <si>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</si>
  <si>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</si>
  <si>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</si>
  <si>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</si>
  <si>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</si>
  <si>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</si>
  <si>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</si>
  <si>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</si>
  <si>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</si>
  <si>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</si>
  <si>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</si>
  <si>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</si>
  <si>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</si>
  <si>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</si>
  <si>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</si>
  <si>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</si>
  <si>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</si>
  <si>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</si>
  <si>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</si>
  <si>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</si>
  <si>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</si>
  <si>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</si>
  <si>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</si>
  <si>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</si>
  <si>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</si>
  <si>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</si>
  <si>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</si>
  <si>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</si>
  <si>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</si>
  <si>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</si>
  <si>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</si>
  <si>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</si>
  <si>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</si>
  <si>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</si>
  <si>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</si>
  <si>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</si>
  <si>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</si>
  <si>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</si>
  <si>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</si>
  <si>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</si>
  <si>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</si>
  <si>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</si>
  <si>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</si>
  <si>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</si>
  <si>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</si>
  <si>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</si>
  <si>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</si>
  <si>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</si>
  <si>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</si>
  <si>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</si>
  <si>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</si>
  <si>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</si>
  <si>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</si>
  <si>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</si>
  <si>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</si>
  <si>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</si>
  <si>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</si>
  <si>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</si>
  <si>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</si>
  <si>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</si>
  <si>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</si>
  <si>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</si>
  <si>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</si>
  <si>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</si>
  <si>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</si>
  <si>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</si>
  <si>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</si>
  <si>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</si>
  <si>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</si>
  <si>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</si>
  <si>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</si>
  <si>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</si>
  <si>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</si>
  <si>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</si>
  <si>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</si>
  <si>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</si>
  <si>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</si>
  <si>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</si>
  <si>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</si>
  <si>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</si>
  <si>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</si>
  <si>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</si>
  <si>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</si>
  <si>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</si>
  <si>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</si>
  <si>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</si>
  <si>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</si>
  <si>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</si>
  <si>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</si>
  <si>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</si>
  <si>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</si>
  <si>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</si>
  <si>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</si>
  <si>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</si>
  <si>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</si>
  <si>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</si>
  <si>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</si>
  <si>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</si>
  <si>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</si>
  <si>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</si>
  <si>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</si>
  <si>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</si>
  <si>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</si>
  <si>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</si>
  <si>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</si>
  <si>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</si>
  <si>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</si>
  <si>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</si>
  <si>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</si>
  <si>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</si>
  <si>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</si>
  <si>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</si>
  <si>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</si>
  <si>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</si>
  <si>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</si>
  <si>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</si>
  <si>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</si>
  <si>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</si>
  <si>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</si>
  <si>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</si>
  <si>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</si>
  <si>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</si>
  <si>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</si>
  <si>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</si>
  <si>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</si>
  <si>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</si>
  <si>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</si>
  <si>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</si>
  <si>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</si>
  <si>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</si>
  <si>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</si>
  <si>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</si>
  <si>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</si>
  <si>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</si>
  <si>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</si>
  <si>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</si>
  <si>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</si>
  <si>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</si>
  <si>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</si>
  <si>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</si>
  <si>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</si>
  <si>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</si>
  <si>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</si>
  <si>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</si>
  <si>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</si>
  <si>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</si>
  <si>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</si>
  <si>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</si>
  <si>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</si>
  <si>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</si>
  <si>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</si>
  <si>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</si>
  <si>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</si>
  <si>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</si>
  <si>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</si>
  <si>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</si>
  <si>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</si>
  <si>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</si>
  <si>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</si>
  <si>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</si>
  <si>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</si>
  <si>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</si>
  <si>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</si>
  <si>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</si>
  <si>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</si>
  <si>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</si>
  <si>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</si>
  <si>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</si>
  <si>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</si>
  <si>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</si>
  <si>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</si>
  <si>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</si>
  <si>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</si>
  <si>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</si>
  <si>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</si>
  <si>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</si>
  <si>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</si>
  <si>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</si>
  <si>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</si>
  <si>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</si>
  <si>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</si>
  <si>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</si>
  <si>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</si>
  <si>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</si>
  <si>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</si>
  <si>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</si>
  <si>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</si>
  <si>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</si>
  <si>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</si>
  <si>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</si>
  <si>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</si>
  <si>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</si>
  <si>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</si>
  <si>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</si>
  <si>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</si>
  <si>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</si>
  <si>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</si>
  <si>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</si>
  <si>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</si>
  <si>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</si>
  <si>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</si>
  <si>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</si>
  <si>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</si>
  <si>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</si>
  <si>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</si>
  <si>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</si>
  <si>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</si>
  <si>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</si>
  <si>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</si>
  <si>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</si>
  <si>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</si>
  <si>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</si>
  <si>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</si>
  <si>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</si>
  <si>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</si>
  <si>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</si>
  <si>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</si>
  <si>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</si>
  <si>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</si>
  <si>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</si>
  <si>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</si>
  <si>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</si>
  <si>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</si>
  <si>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</si>
  <si>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</si>
  <si>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</si>
  <si>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</si>
  <si>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</si>
  <si>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</si>
  <si>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</si>
  <si>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</si>
  <si>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</si>
  <si>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</si>
  <si>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</si>
  <si>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</si>
  <si>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</si>
  <si>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</si>
  <si>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</si>
  <si>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</si>
  <si>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</si>
  <si>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</si>
  <si>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</si>
  <si>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</si>
  <si>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</si>
  <si>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</si>
  <si>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</si>
  <si>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</si>
  <si>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</si>
  <si>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</si>
  <si>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</si>
  <si>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</si>
  <si>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</si>
  <si>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</si>
  <si>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</si>
  <si>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</si>
  <si>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</si>
  <si>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</si>
  <si>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</si>
  <si>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</si>
  <si>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</si>
  <si>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</si>
  <si>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</si>
  <si>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</si>
  <si>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</si>
  <si>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</si>
  <si>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</si>
  <si>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</si>
  <si>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</si>
  <si>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</si>
  <si>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</si>
  <si>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</si>
  <si>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</si>
  <si>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</si>
  <si>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</si>
  <si>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</si>
  <si>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</si>
  <si>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</si>
  <si>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</si>
  <si>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</si>
  <si>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</si>
  <si>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</si>
  <si>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</si>
  <si>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</si>
  <si>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</si>
  <si>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</si>
  <si>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</si>
  <si>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</si>
  <si>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</si>
  <si>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</si>
  <si>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</si>
  <si>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</si>
  <si>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</si>
  <si>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</si>
  <si>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</si>
  <si>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</si>
  <si>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</si>
  <si>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</si>
  <si>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</si>
  <si>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</si>
  <si>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</si>
  <si>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</si>
  <si>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</si>
  <si>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</si>
  <si>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</si>
  <si>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</si>
  <si>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</si>
  <si>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</si>
  <si>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</si>
  <si>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</si>
  <si>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</si>
  <si>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</si>
  <si>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</si>
  <si>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</si>
  <si>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</si>
  <si>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</si>
  <si>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</si>
  <si>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</si>
  <si>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</si>
  <si>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</si>
  <si>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</si>
  <si>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</si>
  <si>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</si>
  <si>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</si>
  <si>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</si>
  <si>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</si>
  <si>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</si>
  <si>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</si>
  <si>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</si>
  <si>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</si>
  <si>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</si>
  <si>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</si>
  <si>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</si>
  <si>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</si>
  <si>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</si>
  <si>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</si>
  <si>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</si>
  <si>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</si>
  <si>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</si>
  <si>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</si>
  <si>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</si>
  <si>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</si>
  <si>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</si>
  <si>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</si>
  <si>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</si>
  <si>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</si>
  <si>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</si>
  <si>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</si>
  <si>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</si>
  <si>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</si>
  <si>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</si>
  <si>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</si>
  <si>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</si>
  <si>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</si>
  <si>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</si>
  <si>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</si>
  <si>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</si>
  <si>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</si>
  <si>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</si>
  <si>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</si>
  <si>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</si>
  <si>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</si>
  <si>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</si>
  <si>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</si>
  <si>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</si>
  <si>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</si>
  <si>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</si>
  <si>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</si>
  <si>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</si>
  <si>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</si>
  <si>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</si>
  <si>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</si>
  <si>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</si>
  <si>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</si>
  <si>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</si>
  <si>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</si>
  <si>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</si>
  <si>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</si>
  <si>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</si>
  <si>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</si>
  <si>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</si>
  <si>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</si>
  <si>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</si>
  <si>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</si>
  <si>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</si>
  <si>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</si>
  <si>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</si>
  <si>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</si>
  <si>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</si>
  <si>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</si>
  <si>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</si>
  <si>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</si>
  <si>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</si>
  <si>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</si>
  <si>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</si>
  <si>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</si>
  <si>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</si>
  <si>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</si>
  <si>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</si>
  <si>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</si>
  <si>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</si>
  <si>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</si>
  <si>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</si>
  <si>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</si>
  <si>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</si>
  <si>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</si>
  <si>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</si>
  <si>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</si>
  <si>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</si>
  <si>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</si>
  <si>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</si>
  <si>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</si>
  <si>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</si>
  <si>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</si>
  <si>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</si>
  <si>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</si>
  <si>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</si>
  <si>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</si>
  <si>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</si>
  <si>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</si>
  <si>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</si>
  <si>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</si>
  <si>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</si>
  <si>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</si>
  <si>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</si>
  <si>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</si>
  <si>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</si>
  <si>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</si>
  <si>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</si>
  <si>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</si>
  <si>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</si>
  <si>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</si>
  <si>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</si>
  <si>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</si>
  <si>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</si>
  <si>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</si>
  <si>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</si>
  <si>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</si>
  <si>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</si>
  <si>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</si>
  <si>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</si>
  <si>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</si>
  <si>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</si>
  <si>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</si>
  <si>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</si>
  <si>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</si>
  <si>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</si>
  <si>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</si>
  <si>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</si>
  <si>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</si>
  <si>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</si>
  <si>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</si>
  <si>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</si>
  <si>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</si>
  <si>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</si>
  <si>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</si>
  <si>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</si>
  <si>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</si>
  <si>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</si>
  <si>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</si>
  <si>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</si>
  <si>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</si>
  <si>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</si>
  <si>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</si>
  <si>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</si>
  <si>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</si>
  <si>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</si>
  <si>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</si>
  <si>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</si>
  <si>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</si>
  <si>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</si>
  <si>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</si>
  <si>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</si>
  <si>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</si>
  <si>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</si>
  <si>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</si>
  <si>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</si>
  <si>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</si>
  <si>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</si>
  <si>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</si>
  <si>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</si>
  <si>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</si>
  <si>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</si>
  <si>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</si>
  <si>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</si>
  <si>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</si>
  <si>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</si>
  <si>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</si>
  <si>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</si>
  <si>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</si>
  <si>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</si>
  <si>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</si>
  <si>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</si>
  <si>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</si>
  <si>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</si>
  <si>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</si>
  <si>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</si>
  <si>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</si>
  <si>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</si>
  <si>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</si>
  <si>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</si>
  <si>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</si>
  <si>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</si>
  <si>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</si>
  <si>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</si>
  <si>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</si>
  <si>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</si>
  <si>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</si>
  <si>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</si>
  <si>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</si>
  <si>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</si>
  <si>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</si>
  <si>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</si>
  <si>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</si>
  <si>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</si>
  <si>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</si>
  <si>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</si>
  <si>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</si>
  <si>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</si>
  <si>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</si>
  <si>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</si>
  <si>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</si>
  <si>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</si>
  <si>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</si>
  <si>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</si>
  <si>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</si>
  <si>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</si>
  <si>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</si>
  <si>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</si>
  <si>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</si>
  <si>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</si>
  <si>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</si>
  <si>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</si>
  <si>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</si>
  <si>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</si>
  <si>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</si>
  <si>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</si>
  <si>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</si>
  <si>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</si>
  <si>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</si>
  <si>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</si>
  <si>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</si>
  <si>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</si>
  <si>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</si>
  <si>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</si>
  <si>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</si>
  <si>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</si>
  <si>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</si>
  <si>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</si>
  <si>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</si>
  <si>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</si>
  <si>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</si>
  <si>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</si>
  <si>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</si>
  <si>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</si>
  <si>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</si>
  <si>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</si>
  <si>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</si>
  <si>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</si>
  <si>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</si>
  <si>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</si>
  <si>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</si>
  <si>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</si>
  <si>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</si>
  <si>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</si>
  <si>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</si>
  <si>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</si>
  <si>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</si>
  <si>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</si>
  <si>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</si>
  <si>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</si>
  <si>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</si>
  <si>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</si>
  <si>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</si>
  <si>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</si>
  <si>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</si>
  <si>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</si>
  <si>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</si>
  <si>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</si>
  <si>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</si>
  <si>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</si>
  <si>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</si>
  <si>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</si>
  <si>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</si>
  <si>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</si>
  <si>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</si>
  <si>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</si>
  <si>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</si>
  <si>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</si>
  <si>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</si>
  <si>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</si>
  <si>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</si>
  <si>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</si>
  <si>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</si>
  <si>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</si>
  <si>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</si>
  <si>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</si>
  <si>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</si>
  <si>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</si>
  <si>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</si>
  <si>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</si>
  <si>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</si>
  <si>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</si>
  <si>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</si>
  <si>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</si>
  <si>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</si>
  <si>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</si>
  <si>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</si>
  <si>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</si>
  <si>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</si>
  <si>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</si>
  <si>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</si>
  <si>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</si>
  <si>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</si>
  <si>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</si>
  <si>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</si>
  <si>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</si>
  <si>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</si>
  <si>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</si>
  <si>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</si>
  <si>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</si>
  <si>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</si>
  <si>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</si>
  <si>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</si>
  <si>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</si>
  <si>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</si>
  <si>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</si>
  <si>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</si>
  <si>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</si>
  <si>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</si>
  <si>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</si>
  <si>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</si>
  <si>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</si>
  <si>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</si>
  <si>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</si>
  <si>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</si>
  <si>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</si>
  <si>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</si>
  <si>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</si>
  <si>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</si>
  <si>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</si>
  <si>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</si>
  <si>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</si>
  <si>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</si>
  <si>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</si>
  <si>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</si>
  <si>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</si>
  <si>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</si>
  <si>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</si>
  <si>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</si>
  <si>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</si>
  <si>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</si>
  <si>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</si>
  <si>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</si>
  <si>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</si>
  <si>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</si>
  <si>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</si>
  <si>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</si>
  <si>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</si>
  <si>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</si>
  <si>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</si>
  <si>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</si>
  <si>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</si>
  <si>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</si>
  <si>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</si>
  <si>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</si>
  <si>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</si>
  <si>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</si>
  <si>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</si>
  <si>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</si>
  <si>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</si>
  <si>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</si>
  <si>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</si>
  <si>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</si>
  <si>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</si>
  <si>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</si>
  <si>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</si>
  <si>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</si>
  <si>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</si>
  <si>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</si>
  <si>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</si>
  <si>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</si>
  <si>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</si>
  <si>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</si>
  <si>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</si>
  <si>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</si>
  <si>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</si>
  <si>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</si>
  <si>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</si>
  <si>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</si>
  <si>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</si>
  <si>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</si>
  <si>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</si>
  <si>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</si>
  <si>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</si>
  <si>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</si>
  <si>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</si>
  <si>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</si>
  <si>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</si>
  <si>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</si>
  <si>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</si>
  <si>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</si>
  <si>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</si>
  <si>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</si>
  <si>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</si>
  <si>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</si>
  <si>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</si>
  <si>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</si>
  <si>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</si>
  <si>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</si>
  <si>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</si>
  <si>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</si>
  <si>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</si>
  <si>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</si>
  <si>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</si>
  <si>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</si>
  <si>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</si>
  <si>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</si>
  <si>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</si>
  <si>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</si>
  <si>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</si>
  <si>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</si>
  <si>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</si>
  <si>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</si>
  <si>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</si>
  <si>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</si>
  <si>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</si>
  <si>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</si>
  <si>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</si>
  <si>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</si>
  <si>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</si>
  <si>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</si>
  <si>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</si>
  <si>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</si>
  <si>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</si>
  <si>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</si>
  <si>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</si>
  <si>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</si>
  <si>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</si>
  <si>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</si>
  <si>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</si>
  <si>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</si>
  <si>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</si>
  <si>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</si>
  <si>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</si>
  <si>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</si>
  <si>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</si>
  <si>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</si>
  <si>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</si>
  <si>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</si>
  <si>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</si>
  <si>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</si>
  <si>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</si>
  <si>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</si>
  <si>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</si>
  <si>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</si>
  <si>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</si>
  <si>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</si>
  <si>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</si>
  <si>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</si>
  <si>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</si>
  <si>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</si>
  <si>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</si>
  <si>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</si>
  <si>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</si>
  <si>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</si>
  <si>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</si>
  <si>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</si>
  <si>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</si>
  <si>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</si>
  <si>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</si>
  <si>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</si>
  <si>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</si>
  <si>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</si>
  <si>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</si>
  <si>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</si>
  <si>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</si>
  <si>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</si>
  <si>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</si>
  <si>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</si>
  <si>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</si>
  <si>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</si>
  <si>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</si>
  <si>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</si>
  <si>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</si>
  <si>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</si>
  <si>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</si>
  <si>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</si>
  <si>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</si>
  <si>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</si>
  <si>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</si>
  <si>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</si>
  <si>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</si>
  <si>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</si>
  <si>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</si>
  <si>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</si>
  <si>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</si>
  <si>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</si>
  <si>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</si>
  <si>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</si>
  <si>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</si>
  <si>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</si>
  <si>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</si>
  <si>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</si>
  <si>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</si>
  <si>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</si>
  <si>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</si>
  <si>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</si>
  <si>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</si>
  <si>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</si>
  <si>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</si>
  <si>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</si>
  <si>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</si>
  <si>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</si>
  <si>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</si>
  <si>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</si>
  <si>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</si>
  <si>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</si>
  <si>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</si>
  <si>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</si>
  <si>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</si>
  <si>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</si>
  <si>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</si>
  <si>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</si>
  <si>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</si>
  <si>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</si>
  <si>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</si>
  <si>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</si>
  <si>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</si>
  <si>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</si>
  <si>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</si>
  <si>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</si>
  <si>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</si>
  <si>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</si>
  <si>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</si>
  <si>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</si>
  <si>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</si>
  <si>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</si>
  <si>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</si>
  <si>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</si>
  <si>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</si>
  <si>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</si>
  <si>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</si>
  <si>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</si>
  <si>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</si>
  <si>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</si>
  <si>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</si>
  <si>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</si>
  <si>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</si>
  <si>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</si>
  <si>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</si>
  <si>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</si>
  <si>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</si>
  <si>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</si>
  <si>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</si>
  <si>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</si>
  <si>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</si>
  <si>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</si>
  <si>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</si>
  <si>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</si>
  <si>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</si>
  <si>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</si>
  <si>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</si>
  <si>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</si>
  <si>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</si>
  <si>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</si>
  <si>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</si>
  <si>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</si>
  <si>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</si>
  <si>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</si>
  <si>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</si>
  <si>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</si>
  <si>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</si>
  <si>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</si>
  <si>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</si>
  <si>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</si>
  <si>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</si>
  <si>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</si>
  <si>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</si>
  <si>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</si>
  <si>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</si>
  <si>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</si>
  <si>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</si>
  <si>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</si>
  <si>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</si>
  <si>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</si>
  <si>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</si>
  <si>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</si>
  <si>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</si>
  <si>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</si>
  <si>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</si>
  <si>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</si>
  <si>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</si>
  <si>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</si>
  <si>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</si>
  <si>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</si>
  <si>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</si>
  <si>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</si>
  <si>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</si>
  <si>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</si>
  <si>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</si>
  <si>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</si>
  <si>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</si>
  <si>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</si>
  <si>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</si>
  <si>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</si>
  <si>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</si>
  <si>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</si>
  <si>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</si>
  <si>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</si>
  <si>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</si>
  <si>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</si>
  <si>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</si>
  <si>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</si>
  <si>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</si>
  <si>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</si>
  <si>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</si>
  <si>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</si>
  <si>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</si>
  <si>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</si>
  <si>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</si>
  <si>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</si>
  <si>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</si>
  <si>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</si>
  <si>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</si>
  <si>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</si>
  <si>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</si>
  <si>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</si>
  <si>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</si>
  <si>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</si>
  <si>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</si>
  <si>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</si>
  <si>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</si>
  <si>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</si>
  <si>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</si>
  <si>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</si>
  <si>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</si>
  <si>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</si>
  <si>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</si>
  <si>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</si>
  <si>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</si>
  <si>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</si>
  <si>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</si>
  <si>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</si>
  <si>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</si>
  <si>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</si>
  <si>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</si>
  <si>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</si>
  <si>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</si>
  <si>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</si>
  <si>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</si>
  <si>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</si>
  <si>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</si>
  <si>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</si>
  <si>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</si>
  <si>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</si>
  <si>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</si>
  <si>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</si>
  <si>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</si>
  <si>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</si>
  <si>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</si>
  <si>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</si>
  <si>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</si>
  <si>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</si>
  <si>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</si>
  <si>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</si>
  <si>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</si>
  <si>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</si>
  <si>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</si>
  <si>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</si>
  <si>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</si>
  <si>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</si>
  <si>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</si>
  <si>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</si>
  <si>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</si>
  <si>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</si>
  <si>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</si>
  <si>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</si>
  <si>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</si>
  <si>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</si>
  <si>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</si>
  <si>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</si>
  <si>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</si>
  <si>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</si>
  <si>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</si>
  <si>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</si>
  <si>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</si>
  <si>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</si>
  <si>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</si>
  <si>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</si>
  <si>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</si>
  <si>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</si>
  <si>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</si>
  <si>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</si>
  <si>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</si>
  <si>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</si>
  <si>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</si>
  <si>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</si>
  <si>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</si>
  <si>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</si>
  <si>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</si>
  <si>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</si>
  <si>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</si>
  <si>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</si>
  <si>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</si>
  <si>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</si>
  <si>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</si>
  <si>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</si>
  <si>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</si>
  <si>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</si>
  <si>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</si>
  <si>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</si>
  <si>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</si>
  <si>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</si>
  <si>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</si>
  <si>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</si>
  <si>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</si>
  <si>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</si>
  <si>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</si>
  <si>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</si>
  <si>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</si>
  <si>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</si>
  <si>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</si>
  <si>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</si>
  <si>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</si>
  <si>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</si>
  <si>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</si>
  <si>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</si>
  <si>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</si>
  <si>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</si>
  <si>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</si>
  <si>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</si>
  <si>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</si>
  <si>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</si>
  <si>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</si>
  <si>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</si>
  <si>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</si>
  <si>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</si>
  <si>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</si>
  <si>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</si>
  <si>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</si>
  <si>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</si>
  <si>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</si>
  <si>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</si>
  <si>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</si>
  <si>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</si>
  <si>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</si>
  <si>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</si>
  <si>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</si>
  <si>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</si>
  <si>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</si>
  <si>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</si>
  <si>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</si>
  <si>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</si>
  <si>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</si>
  <si>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</si>
  <si>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</si>
  <si>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</si>
  <si>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</si>
  <si>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</si>
  <si>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</si>
  <si>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</si>
  <si>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</si>
  <si>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</si>
  <si>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</si>
  <si>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</si>
  <si>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</si>
  <si>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</si>
  <si>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</si>
  <si>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</si>
  <si>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</si>
  <si>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</si>
  <si>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</si>
  <si>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</si>
  <si>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</si>
  <si>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</si>
  <si>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</si>
  <si>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</si>
  <si>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</si>
  <si>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</si>
  <si>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</si>
  <si>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</si>
  <si>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</si>
  <si>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</si>
  <si>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</si>
  <si>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</si>
  <si>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</si>
  <si>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</si>
  <si>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</si>
  <si>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</si>
  <si>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</si>
  <si>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</si>
  <si>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</si>
  <si>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</si>
  <si>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</si>
  <si>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</si>
  <si>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</si>
  <si>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</si>
  <si>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</si>
  <si>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</si>
  <si>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</si>
  <si>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</si>
  <si>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</si>
  <si>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</si>
  <si>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</si>
  <si>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</si>
  <si>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</si>
  <si>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</si>
  <si>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</si>
  <si>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</si>
  <si>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</si>
  <si>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</si>
  <si>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</si>
  <si>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</si>
  <si>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</si>
  <si>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</si>
  <si>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</si>
  <si>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</si>
  <si>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</si>
  <si>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</si>
  <si>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</si>
  <si>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</si>
  <si>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</si>
  <si>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</si>
  <si>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</si>
  <si>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</si>
  <si>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</si>
  <si>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</si>
  <si>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</si>
  <si>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</si>
  <si>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</si>
  <si>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</si>
  <si>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</si>
  <si>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</si>
  <si>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</si>
  <si>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</si>
  <si>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</si>
  <si>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</si>
  <si>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</si>
  <si>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</si>
  <si>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</si>
  <si>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</si>
  <si>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</si>
  <si>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</si>
  <si>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</si>
  <si>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</si>
  <si>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</si>
  <si>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</si>
  <si>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</si>
  <si>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</si>
  <si>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</si>
  <si>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</si>
  <si>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</si>
  <si>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</si>
  <si>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</si>
  <si>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</si>
  <si>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</si>
  <si>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</si>
  <si>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</si>
  <si>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</si>
  <si>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</si>
  <si>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</si>
  <si>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</si>
  <si>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</si>
  <si>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</si>
  <si>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</si>
  <si>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</si>
  <si>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</si>
  <si>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</si>
  <si>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</si>
  <si>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</si>
  <si>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</si>
  <si>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</si>
  <si>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</si>
  <si>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</si>
  <si>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</si>
  <si>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</si>
  <si>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</si>
  <si>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</si>
  <si>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</si>
  <si>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</si>
  <si>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</si>
  <si>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</si>
  <si>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</si>
  <si>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</si>
  <si>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</si>
  <si>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</si>
  <si>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</si>
  <si>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</si>
  <si>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</si>
  <si>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</si>
  <si>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</si>
  <si>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</si>
  <si>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</si>
  <si>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</si>
  <si>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</si>
  <si>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</si>
  <si>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</si>
  <si>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</si>
  <si>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</si>
  <si>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</si>
  <si>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</si>
  <si>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</si>
  <si>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</si>
  <si>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</si>
  <si>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</si>
  <si>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</si>
  <si>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</si>
  <si>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</si>
  <si>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</si>
  <si>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</si>
  <si>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</si>
  <si>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</si>
  <si>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</si>
  <si>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</si>
  <si>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</si>
  <si>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</si>
  <si>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</si>
  <si>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</si>
  <si>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</si>
  <si>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</si>
  <si>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</si>
  <si>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</si>
  <si>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</si>
  <si>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</si>
  <si>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</si>
  <si>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</si>
  <si>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</si>
  <si>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</si>
  <si>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</si>
  <si>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</si>
  <si>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</si>
  <si>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</si>
  <si>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</si>
  <si>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</si>
  <si>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</si>
  <si>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</si>
  <si>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</si>
  <si>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</si>
  <si>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</si>
  <si>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</si>
  <si>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</si>
  <si>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</si>
  <si>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</si>
  <si>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</si>
  <si>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</si>
  <si>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</si>
  <si>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</si>
  <si>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</si>
  <si>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</si>
  <si>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</si>
  <si>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</si>
  <si>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</si>
  <si>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</si>
  <si>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</si>
  <si>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</si>
  <si>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</si>
  <si>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</si>
  <si>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</si>
  <si>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</si>
  <si>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</si>
  <si>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</si>
  <si>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</si>
  <si>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</si>
  <si>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</si>
  <si>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</si>
  <si>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</si>
  <si>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</si>
  <si>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</si>
  <si>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</si>
  <si>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</si>
  <si>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</si>
  <si>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</si>
  <si>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</si>
  <si>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</si>
  <si>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</si>
  <si>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</si>
  <si>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</si>
  <si>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</si>
  <si>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</si>
  <si>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</si>
  <si>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</si>
  <si>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</si>
  <si>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</si>
  <si>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</si>
  <si>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</si>
  <si>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</si>
  <si>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</si>
  <si>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</si>
  <si>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</si>
  <si>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</si>
  <si>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</si>
  <si>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</si>
  <si>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</si>
  <si>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</si>
  <si>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</si>
  <si>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</si>
  <si>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</si>
  <si>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</si>
  <si>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</si>
  <si>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</si>
  <si>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</si>
  <si>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</si>
  <si>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</si>
  <si>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</si>
  <si>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</si>
  <si>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</si>
  <si>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</si>
  <si>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</si>
  <si>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</si>
  <si>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</si>
  <si>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</si>
  <si>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</si>
  <si>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</si>
  <si>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</si>
  <si>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</si>
  <si>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</si>
  <si>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</si>
  <si>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</si>
  <si>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</si>
  <si>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</si>
  <si>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</si>
  <si>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</si>
  <si>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</si>
  <si>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</si>
  <si>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</si>
  <si>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</si>
  <si>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</si>
  <si>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</si>
  <si>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</si>
  <si>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</si>
  <si>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</si>
  <si>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</si>
  <si>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</si>
  <si>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</si>
  <si>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</si>
  <si>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</si>
  <si>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</si>
  <si>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</si>
  <si>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</si>
  <si>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</si>
  <si>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</si>
  <si>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</si>
  <si>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</si>
  <si>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</si>
  <si>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</si>
  <si>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</si>
  <si>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</si>
  <si>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</si>
  <si>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</si>
  <si>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</si>
  <si>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</si>
  <si>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</si>
  <si>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</si>
  <si>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</si>
  <si>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</si>
  <si>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</si>
  <si>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</si>
  <si>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</si>
  <si>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</si>
  <si>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</si>
  <si>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</si>
  <si>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</si>
  <si>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</si>
  <si>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</si>
  <si>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</si>
  <si>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</si>
  <si>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</si>
  <si>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</si>
  <si>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</si>
  <si>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</si>
  <si>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</si>
  <si>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</si>
  <si>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</si>
  <si>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</si>
  <si>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</si>
  <si>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</si>
  <si>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</si>
  <si>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</si>
  <si>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</si>
  <si>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</si>
  <si>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</si>
  <si>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</si>
  <si>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</si>
  <si>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</si>
  <si>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</si>
  <si>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</si>
  <si>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</si>
  <si>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</si>
  <si>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</si>
  <si>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</si>
  <si>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</si>
  <si>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</si>
  <si>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</si>
  <si>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</si>
  <si>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</si>
  <si>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</si>
  <si>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</si>
  <si>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</si>
  <si>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</si>
  <si>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</si>
  <si>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</si>
  <si>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</si>
  <si>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</si>
  <si>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</si>
  <si>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</si>
  <si>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</si>
  <si>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</si>
  <si>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</si>
  <si>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</si>
  <si>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</si>
  <si>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</si>
  <si>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</si>
  <si>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</si>
  <si>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</si>
  <si>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</si>
  <si>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</si>
  <si>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</si>
  <si>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</si>
  <si>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</si>
  <si>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</si>
  <si>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</si>
  <si>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</si>
  <si>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</si>
  <si>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</si>
  <si>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</si>
  <si>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</si>
  <si>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</si>
  <si>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</si>
  <si>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</si>
  <si>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</si>
  <si>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</si>
  <si>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</si>
  <si>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</si>
  <si>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</si>
  <si>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</si>
  <si>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</si>
  <si>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</si>
  <si>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</si>
  <si>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</si>
  <si>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</si>
  <si>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</si>
  <si>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</si>
  <si>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</si>
  <si>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</si>
  <si>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</si>
  <si>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</si>
  <si>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</si>
  <si>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</si>
  <si>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</si>
  <si>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</si>
  <si>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</si>
  <si>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</si>
  <si>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</si>
  <si>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</si>
  <si>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</si>
  <si>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</si>
  <si>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</si>
  <si>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</si>
  <si>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</si>
  <si>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</si>
  <si>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</si>
  <si>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</si>
  <si>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</si>
  <si>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</si>
  <si>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</si>
  <si>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</si>
  <si>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</si>
  <si>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</si>
  <si>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</si>
  <si>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</si>
  <si>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</si>
  <si>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</si>
  <si>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</si>
  <si>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</si>
  <si>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</si>
  <si>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</si>
  <si>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</si>
  <si>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</si>
  <si>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</si>
  <si>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</si>
  <si>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</si>
  <si>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</si>
  <si>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</si>
  <si>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</si>
  <si>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</si>
  <si>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</si>
  <si>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</si>
  <si>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</si>
  <si>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</si>
  <si>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</si>
  <si>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</si>
  <si>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</si>
  <si>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</si>
  <si>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</si>
  <si>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</si>
  <si>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</si>
  <si>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</si>
  <si>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</si>
  <si>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</si>
  <si>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</si>
  <si>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</si>
  <si>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</si>
  <si>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</si>
  <si>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</si>
  <si>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</si>
  <si>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</si>
  <si>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</si>
  <si>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</si>
  <si>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</si>
  <si>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</si>
  <si>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</si>
  <si>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</si>
  <si>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</si>
  <si>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</si>
  <si>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</si>
  <si>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</si>
  <si>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</si>
  <si>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</si>
  <si>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</si>
  <si>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</si>
  <si>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</si>
  <si>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</si>
  <si>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</si>
  <si>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</si>
  <si>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</si>
  <si>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</si>
  <si>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</si>
  <si>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</si>
  <si>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</si>
  <si>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</si>
  <si>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</si>
  <si>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</si>
  <si>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</si>
  <si>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</si>
  <si>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</si>
  <si>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</si>
  <si>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</si>
  <si>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</si>
  <si>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</si>
  <si>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</si>
  <si>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</si>
  <si>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</si>
  <si>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</si>
  <si>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</si>
  <si>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</si>
  <si>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</si>
  <si>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</si>
  <si>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</si>
  <si>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</si>
  <si>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</si>
  <si>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</si>
  <si>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</si>
  <si>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</si>
  <si>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</si>
  <si>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</si>
  <si>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</si>
  <si>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</si>
  <si>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</si>
  <si>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</si>
  <si>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</si>
  <si>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</si>
  <si>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</si>
  <si>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</si>
  <si>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</si>
  <si>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</si>
  <si>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</si>
  <si>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</si>
  <si>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</si>
  <si>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</si>
  <si>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</si>
  <si>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</si>
  <si>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</si>
  <si>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</si>
  <si>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</si>
  <si>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</si>
  <si>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</si>
  <si>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</si>
  <si>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</si>
  <si>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</si>
  <si>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</si>
  <si>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</si>
  <si>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</si>
  <si>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</si>
  <si>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</si>
  <si>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</si>
  <si>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</si>
  <si>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</si>
  <si>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</si>
  <si>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</si>
  <si>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</si>
  <si>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</si>
  <si>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</si>
  <si>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</si>
  <si>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</si>
  <si>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</si>
  <si>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</si>
  <si>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</si>
  <si>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</si>
  <si>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</si>
  <si>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</si>
  <si>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</si>
  <si>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</si>
  <si>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</si>
  <si>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</si>
  <si>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</si>
  <si>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</si>
  <si>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</si>
  <si>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</si>
  <si>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</si>
  <si>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</si>
  <si>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</si>
  <si>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</si>
  <si>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</si>
  <si>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</si>
  <si>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</si>
  <si>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</si>
  <si>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</si>
  <si>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</si>
  <si>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</si>
  <si>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</si>
  <si>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</si>
  <si>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</si>
  <si>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</si>
  <si>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</si>
  <si>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</si>
  <si>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</si>
  <si>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</si>
  <si>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</si>
  <si>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</si>
  <si>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</si>
  <si>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</si>
  <si>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</si>
  <si>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</si>
  <si>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</si>
  <si>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</si>
  <si>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</si>
  <si>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</si>
  <si>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</si>
  <si>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</si>
  <si>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</si>
  <si>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</si>
  <si>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</si>
  <si>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</si>
  <si>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</si>
  <si>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</si>
  <si>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</si>
  <si>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</si>
  <si>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</si>
  <si>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</si>
  <si>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</si>
  <si>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</si>
  <si>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</si>
  <si>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</si>
  <si>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</si>
  <si>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</si>
  <si>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</si>
  <si>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</si>
  <si>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</si>
  <si>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</si>
  <si>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</si>
  <si>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</si>
  <si>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</si>
  <si>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</si>
  <si>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</si>
  <si>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</si>
  <si>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</si>
  <si>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</si>
  <si>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</si>
  <si>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</si>
  <si>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</si>
  <si>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</si>
  <si>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</si>
  <si>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</si>
  <si>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</si>
  <si>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</si>
  <si>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</si>
  <si>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</si>
  <si>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</si>
  <si>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</si>
  <si>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</si>
  <si>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</si>
  <si>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</si>
  <si>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</si>
  <si>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</si>
  <si>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</si>
  <si>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</si>
  <si>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</si>
  <si>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</si>
  <si>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</si>
  <si>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</si>
  <si>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</si>
  <si>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</si>
  <si>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</si>
  <si>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</si>
  <si>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</si>
  <si>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</si>
  <si>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</si>
  <si>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</si>
  <si>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</si>
  <si>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</si>
  <si>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</si>
  <si>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</si>
  <si>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</si>
  <si>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</si>
  <si>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</si>
  <si>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</si>
  <si>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</si>
  <si>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</si>
  <si>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</si>
  <si>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</si>
  <si>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</si>
  <si>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</si>
  <si>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</si>
  <si>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</si>
  <si>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</si>
  <si>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</si>
  <si>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</si>
  <si>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</si>
  <si>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</si>
  <si>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</si>
  <si>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</si>
  <si>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</si>
  <si>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</si>
  <si>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</si>
  <si>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</si>
  <si>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</si>
  <si>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</si>
  <si>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</si>
  <si>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</si>
  <si>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</si>
  <si>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</si>
  <si>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</si>
  <si>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</si>
  <si>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</si>
  <si>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</si>
  <si>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</si>
  <si>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</si>
  <si>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</si>
  <si>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</si>
  <si>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</si>
  <si>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</si>
  <si>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</si>
  <si>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</si>
  <si>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</si>
  <si>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</si>
  <si>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</si>
  <si>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</si>
  <si>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</si>
  <si>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</si>
  <si>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</si>
  <si>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</si>
  <si>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</si>
  <si>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</si>
  <si>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</si>
  <si>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</si>
  <si>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</si>
  <si>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</si>
  <si>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</si>
  <si>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</si>
  <si>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</si>
  <si>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</si>
  <si>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</si>
  <si>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</si>
  <si>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</si>
  <si>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</si>
  <si>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</si>
  <si>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</si>
  <si>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</si>
  <si>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</si>
  <si>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</si>
  <si>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</si>
  <si>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</si>
  <si>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</si>
  <si>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</si>
  <si>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</si>
  <si>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</si>
  <si>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</si>
  <si>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</si>
  <si>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</si>
  <si>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</si>
  <si>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</si>
  <si>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</si>
  <si>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</si>
  <si>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</si>
  <si>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</si>
  <si>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</si>
  <si>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</si>
  <si>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</si>
  <si>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</si>
  <si>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</si>
  <si>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</si>
  <si>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</si>
  <si>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</si>
  <si>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</si>
  <si>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</si>
  <si>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</si>
  <si>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</si>
  <si>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</si>
  <si>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</si>
  <si>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</si>
  <si>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</si>
  <si>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</si>
  <si>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</si>
  <si>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</si>
  <si>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</si>
  <si>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</si>
  <si>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</si>
  <si>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</si>
  <si>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</si>
  <si>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</si>
  <si>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</si>
  <si>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</si>
  <si>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</si>
  <si>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</si>
  <si>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</si>
  <si>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</si>
  <si>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</si>
  <si>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</si>
  <si>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</si>
  <si>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</si>
  <si>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</si>
  <si>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</si>
  <si>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</si>
  <si>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</si>
  <si>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</si>
  <si>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</si>
  <si>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</si>
  <si>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</si>
  <si>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</si>
  <si>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</si>
  <si>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</si>
  <si>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</si>
  <si>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</si>
  <si>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</si>
  <si>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</si>
  <si>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</si>
  <si>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</si>
  <si>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</si>
  <si>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</si>
  <si>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</si>
  <si>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</si>
  <si>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</si>
  <si>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</si>
  <si>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</si>
  <si>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</si>
  <si>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</si>
  <si>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</si>
  <si>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</si>
  <si>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</si>
  <si>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</si>
  <si>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</si>
  <si>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</si>
  <si>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</si>
  <si>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</si>
  <si>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</si>
  <si>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</si>
  <si>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</si>
  <si>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</si>
  <si>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</si>
  <si>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</si>
  <si>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</si>
  <si>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</si>
  <si>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</si>
  <si>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</si>
  <si>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</si>
  <si>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</si>
  <si>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</si>
  <si>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</si>
  <si>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</si>
  <si>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</si>
  <si>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</si>
  <si>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</si>
  <si>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</si>
  <si>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</si>
  <si>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</si>
  <si>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</si>
  <si>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</si>
  <si>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</si>
  <si>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</si>
  <si>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</si>
  <si>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</si>
  <si>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</si>
  <si>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</si>
  <si>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</si>
  <si>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</si>
  <si>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</si>
  <si>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</si>
  <si>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</si>
  <si>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</si>
  <si>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</si>
  <si>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</si>
  <si>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</si>
  <si>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</si>
  <si>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</si>
  <si>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</si>
  <si>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</si>
  <si>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</si>
  <si>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</si>
  <si>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</si>
  <si>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</si>
  <si>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</si>
  <si>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</si>
  <si>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</si>
  <si>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</si>
  <si>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</si>
  <si>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</si>
  <si>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</si>
  <si>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</si>
  <si>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</si>
  <si>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</si>
  <si>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</si>
  <si>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</si>
  <si>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</si>
  <si>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</si>
  <si>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</si>
  <si>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</si>
  <si>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</si>
  <si>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</si>
  <si>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</si>
  <si>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</si>
  <si>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</si>
  <si>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</si>
  <si>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</si>
  <si>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</si>
  <si>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</si>
  <si>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</si>
  <si>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</si>
  <si>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</si>
  <si>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</si>
  <si>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</si>
  <si>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</si>
  <si>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</si>
  <si>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</si>
  <si>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</si>
  <si>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</si>
  <si>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</si>
  <si>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</si>
  <si>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</si>
  <si>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</si>
  <si>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</si>
  <si>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</si>
  <si>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</si>
  <si>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</si>
  <si>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</si>
  <si>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</si>
  <si>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</si>
  <si>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</si>
  <si>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</si>
  <si>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</si>
  <si>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</si>
  <si>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</si>
  <si>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</si>
  <si>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</si>
  <si>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</si>
  <si>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</si>
  <si>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</si>
  <si>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</si>
  <si>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</si>
  <si>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</si>
  <si>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</si>
  <si>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</si>
  <si>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</si>
  <si>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</si>
  <si>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</si>
  <si>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</si>
  <si>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</si>
  <si>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</si>
  <si>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</si>
  <si>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</si>
  <si>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</si>
  <si>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</si>
  <si>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</si>
  <si>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</si>
  <si>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</si>
  <si>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</si>
  <si>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</si>
  <si>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</si>
  <si>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</si>
  <si>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</si>
  <si>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</si>
  <si>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</si>
  <si>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</si>
  <si>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</si>
  <si>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</si>
  <si>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</si>
  <si>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</si>
  <si>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</si>
  <si>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</si>
  <si>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</si>
  <si>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</si>
  <si>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</si>
  <si>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</si>
  <si>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</si>
  <si>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</si>
  <si>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</si>
  <si>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</si>
  <si>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</si>
  <si>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</si>
  <si>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</si>
  <si>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</si>
  <si>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</si>
  <si>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</si>
  <si>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</si>
  <si>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</si>
  <si>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</si>
  <si>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</si>
  <si>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</si>
  <si>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</si>
  <si>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</si>
  <si>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</si>
  <si>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</si>
  <si>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</si>
  <si>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</si>
  <si>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</si>
  <si>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</si>
  <si>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</si>
  <si>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</si>
  <si>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</si>
  <si>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</si>
  <si>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</si>
  <si>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</si>
  <si>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</si>
  <si>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</si>
  <si>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</si>
  <si>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</si>
  <si>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</si>
  <si>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</si>
  <si>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</si>
  <si>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</si>
  <si>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</si>
  <si>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</si>
  <si>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</si>
  <si>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</si>
  <si>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</si>
  <si>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</si>
  <si>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</si>
  <si>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</si>
  <si>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</si>
  <si>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</si>
  <si>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</si>
  <si>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</si>
  <si>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</si>
  <si>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</si>
  <si>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</si>
  <si>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</si>
  <si>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</si>
  <si>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</si>
  <si>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</si>
  <si>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</si>
  <si>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</si>
  <si>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</si>
  <si>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</si>
  <si>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</si>
  <si>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</si>
  <si>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</si>
  <si>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</si>
  <si>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</si>
  <si>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</si>
  <si>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</si>
  <si>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</si>
  <si>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</si>
  <si>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</si>
  <si>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</si>
  <si>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</si>
  <si>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</si>
  <si>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</si>
  <si>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</si>
  <si>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</si>
  <si>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</si>
  <si>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</si>
  <si>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</si>
  <si>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</si>
  <si>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</si>
  <si>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</si>
  <si>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</si>
  <si>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</si>
  <si>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</si>
  <si>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</si>
  <si>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</si>
  <si>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</si>
  <si>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</si>
  <si>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</si>
  <si>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</si>
  <si>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</si>
  <si>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</si>
  <si>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</si>
  <si>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</si>
  <si>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</si>
  <si>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</si>
  <si>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</si>
  <si>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</si>
  <si>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</si>
  <si>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</si>
  <si>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</si>
  <si>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</si>
  <si>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</si>
  <si>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</si>
  <si>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</si>
  <si>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</si>
  <si>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</si>
  <si>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</si>
  <si>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</si>
  <si>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</si>
  <si>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</si>
  <si>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</si>
  <si>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</si>
  <si>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</si>
  <si>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</si>
  <si>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</si>
  <si>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</si>
  <si>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</si>
  <si>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</si>
  <si>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</si>
  <si>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</si>
  <si>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</si>
  <si>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</si>
  <si>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</si>
  <si>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</si>
  <si>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</si>
  <si>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</si>
  <si>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</si>
  <si>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</si>
  <si>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</si>
  <si>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</si>
  <si>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</si>
  <si>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</si>
  <si>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</si>
  <si>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</si>
  <si>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</si>
  <si>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</si>
  <si>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</si>
  <si>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</si>
  <si>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</si>
  <si>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</si>
  <si>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</si>
  <si>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</si>
  <si>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</si>
  <si>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</si>
  <si>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</si>
  <si>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</si>
  <si>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</si>
  <si>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</si>
  <si>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</si>
  <si>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</si>
  <si>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</si>
  <si>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</si>
  <si>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</si>
  <si>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</si>
  <si>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</si>
  <si>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</si>
  <si>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</si>
  <si>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</si>
  <si>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</si>
  <si>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</si>
  <si>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</si>
  <si>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</si>
  <si>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</si>
  <si>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</si>
  <si>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</si>
  <si>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</si>
  <si>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</si>
  <si>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</si>
  <si>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</si>
  <si>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</si>
  <si>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</si>
  <si>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</si>
  <si>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</si>
  <si>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</si>
  <si>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</si>
  <si>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</si>
  <si>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</si>
  <si>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</si>
  <si>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</si>
  <si>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</si>
  <si>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</si>
  <si>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</si>
  <si>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</si>
  <si>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</si>
  <si>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</si>
  <si>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</si>
  <si>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</si>
  <si>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</si>
  <si>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</si>
  <si>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</si>
  <si>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</si>
  <si>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</si>
  <si>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</si>
  <si>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</si>
  <si>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</si>
  <si>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</si>
  <si>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</si>
  <si>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</si>
  <si>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</si>
  <si>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</si>
  <si>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</si>
  <si>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</si>
  <si>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</si>
  <si>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</si>
  <si>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</si>
  <si>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</si>
  <si>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</si>
  <si>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</si>
  <si>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</si>
  <si>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</si>
  <si>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</si>
  <si>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</si>
  <si>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</si>
  <si>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</si>
  <si>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</si>
  <si>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</si>
  <si>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</si>
  <si>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</si>
  <si>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</si>
  <si>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</si>
  <si>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</si>
  <si>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</si>
  <si>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</si>
  <si>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</si>
  <si>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</si>
  <si>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</si>
  <si>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</si>
  <si>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</si>
  <si>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</si>
  <si>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</si>
  <si>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</si>
  <si>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</si>
  <si>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</si>
  <si>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</si>
  <si>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</si>
  <si>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</si>
  <si>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</si>
  <si>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</si>
  <si>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</si>
  <si>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</si>
  <si>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</si>
  <si>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</si>
  <si>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</si>
  <si>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</si>
  <si>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</si>
  <si>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</si>
  <si>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</si>
  <si>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</si>
  <si>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</si>
  <si>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</si>
  <si>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</si>
  <si>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</si>
  <si>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</si>
  <si>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</si>
  <si>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</si>
  <si>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</si>
  <si>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</si>
  <si>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</si>
  <si>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</si>
  <si>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</si>
  <si>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</si>
  <si>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</si>
  <si>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</si>
  <si>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</si>
  <si>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</si>
  <si>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</si>
  <si>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</si>
  <si>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</si>
  <si>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</si>
  <si>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</si>
  <si>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</si>
  <si>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</si>
  <si>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</si>
  <si>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</si>
  <si>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</si>
  <si>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</si>
  <si>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</si>
  <si>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</si>
  <si>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</si>
  <si>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</si>
  <si>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</si>
  <si>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</si>
  <si>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</si>
  <si>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</si>
  <si>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</si>
  <si>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</si>
  <si>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</si>
  <si>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</si>
  <si>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</si>
  <si>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</si>
  <si>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</si>
  <si>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</si>
  <si>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</si>
  <si>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</si>
  <si>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</si>
  <si>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</si>
  <si>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</si>
  <si>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</si>
  <si>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</si>
  <si>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</si>
  <si>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</si>
  <si>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</si>
  <si>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</si>
  <si>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</si>
  <si>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</si>
  <si>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</si>
  <si>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</si>
  <si>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</si>
  <si>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</si>
  <si>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</si>
  <si>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</si>
  <si>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</si>
  <si>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</si>
  <si>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</si>
  <si>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</si>
  <si>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</si>
  <si>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</si>
  <si>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</si>
  <si>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</si>
  <si>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</si>
  <si>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</si>
  <si>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</si>
  <si>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</si>
  <si>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</si>
  <si>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</si>
  <si>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</si>
  <si>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</si>
  <si>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</si>
  <si>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</si>
  <si>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</si>
  <si>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</si>
  <si>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</si>
  <si>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</si>
  <si>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</si>
  <si>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</si>
  <si>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</si>
  <si>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</si>
  <si>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</si>
  <si>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</si>
  <si>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</si>
  <si>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</si>
  <si>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</si>
  <si>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</si>
  <si>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</si>
  <si>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</si>
  <si>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</si>
  <si>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</si>
  <si>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</si>
  <si>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</si>
  <si>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</si>
  <si>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</si>
  <si>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</si>
  <si>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</si>
  <si>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</si>
  <si>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</si>
  <si>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</si>
  <si>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</si>
  <si>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</si>
  <si>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</si>
  <si>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</si>
  <si>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</si>
  <si>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</si>
  <si>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</si>
  <si>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</si>
  <si>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</si>
  <si>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</si>
  <si>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</si>
  <si>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</si>
  <si>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</si>
  <si>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</si>
  <si>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</si>
  <si>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</si>
  <si>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</si>
  <si>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</si>
  <si>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</si>
  <si>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</si>
  <si>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</si>
  <si>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</si>
  <si>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</si>
  <si>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</si>
  <si>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</si>
  <si>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</si>
  <si>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</si>
  <si>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</si>
  <si>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</si>
  <si>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</si>
  <si>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</si>
  <si>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</si>
  <si>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</si>
  <si>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</si>
  <si>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</si>
  <si>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</si>
  <si>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</si>
  <si>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</si>
  <si>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</si>
  <si>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</si>
  <si>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</si>
  <si>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</si>
  <si>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</si>
  <si>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</si>
  <si>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</si>
  <si>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</si>
  <si>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</si>
  <si>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</si>
  <si>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</si>
  <si>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</si>
  <si>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</si>
  <si>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</si>
  <si>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</si>
  <si>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</si>
  <si>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</si>
  <si>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</si>
  <si>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</si>
  <si>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</si>
  <si>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</si>
  <si>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</si>
  <si>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</si>
  <si>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</si>
  <si>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</si>
  <si>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</si>
  <si>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</si>
  <si>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</si>
  <si>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</si>
  <si>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</si>
  <si>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</si>
  <si>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</si>
  <si>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</si>
  <si>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</si>
  <si>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</si>
  <si>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</si>
  <si>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</si>
  <si>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</si>
  <si>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</si>
  <si>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</si>
  <si>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</si>
  <si>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</si>
  <si>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</si>
  <si>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</si>
  <si>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</si>
  <si>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</si>
  <si>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</si>
  <si>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</si>
  <si>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</si>
  <si>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</si>
  <si>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</si>
  <si>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</si>
  <si>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</si>
  <si>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</si>
  <si>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</si>
  <si>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</si>
  <si>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</si>
  <si>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</si>
  <si>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</si>
  <si>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</si>
  <si>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</si>
  <si>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</si>
  <si>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</si>
  <si>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</si>
  <si>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</si>
  <si>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</si>
  <si>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</si>
  <si>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</si>
  <si>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</si>
  <si>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</si>
  <si>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</si>
  <si>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</si>
  <si>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</si>
  <si>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</si>
  <si>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</si>
  <si>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</si>
  <si>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</si>
  <si>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</si>
  <si>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</si>
  <si>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</si>
  <si>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</si>
  <si>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</si>
  <si>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</si>
  <si>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</si>
  <si>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</si>
  <si>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</si>
  <si>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</si>
  <si>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</si>
  <si>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</si>
  <si>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</si>
  <si>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</si>
  <si>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</si>
  <si>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</si>
  <si>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</si>
  <si>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</si>
  <si>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</si>
  <si>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</si>
  <si>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</si>
  <si>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</si>
  <si>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</si>
  <si>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</si>
  <si>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</si>
  <si>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</si>
  <si>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</si>
  <si>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</si>
  <si>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</si>
  <si>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</si>
  <si>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</si>
  <si>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</si>
  <si>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</si>
  <si>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</si>
  <si>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</si>
  <si>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</si>
  <si>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</si>
  <si>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</si>
  <si>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</si>
  <si>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</si>
  <si>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</si>
  <si>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</si>
  <si>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</si>
  <si>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</si>
  <si>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</si>
  <si>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</si>
  <si>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</si>
  <si>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</si>
  <si>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</si>
  <si>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</si>
  <si>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</si>
  <si>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</si>
  <si>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</si>
  <si>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</si>
  <si>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</si>
  <si>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</si>
  <si>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</si>
  <si>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</si>
  <si>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</si>
  <si>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</si>
  <si>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</si>
  <si>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</si>
  <si>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</si>
  <si>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</si>
  <si>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</si>
  <si>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</si>
  <si>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</si>
  <si>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</si>
  <si>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</si>
  <si>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</si>
  <si>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</si>
  <si>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</si>
  <si>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</si>
  <si>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</si>
  <si>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</si>
  <si>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</si>
  <si>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</si>
  <si>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</si>
  <si>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</si>
  <si>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</si>
  <si>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</si>
  <si>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</si>
  <si>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</si>
  <si>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</si>
  <si>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</si>
  <si>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</si>
  <si>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</si>
  <si>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</si>
  <si>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</si>
  <si>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</si>
  <si>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</si>
  <si>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</si>
  <si>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</si>
  <si>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</si>
  <si>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</si>
  <si>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</si>
  <si>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</si>
  <si>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</si>
  <si>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</si>
  <si>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</si>
  <si>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</si>
  <si>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</si>
  <si>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</si>
  <si>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</si>
  <si>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</si>
  <si>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</si>
  <si>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</si>
  <si>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</si>
  <si>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</si>
  <si>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</si>
  <si>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</si>
  <si>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</si>
  <si>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</si>
  <si>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</si>
  <si>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</si>
  <si>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</si>
  <si>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</si>
  <si>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</si>
  <si>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</si>
  <si>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</si>
  <si>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</si>
  <si>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</si>
  <si>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</si>
  <si>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</si>
  <si>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</si>
  <si>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</si>
  <si>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</si>
  <si>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</si>
  <si>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</si>
  <si>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</si>
  <si>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</si>
  <si>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</si>
  <si>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</si>
  <si>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</si>
  <si>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</si>
  <si>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</si>
  <si>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</si>
  <si>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</si>
  <si>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</si>
  <si>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</si>
  <si>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</si>
  <si>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</si>
  <si>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</si>
  <si>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</si>
  <si>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</si>
  <si>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</si>
  <si>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</si>
  <si>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</si>
  <si>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</si>
  <si>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</si>
  <si>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</si>
  <si>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</si>
  <si>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</si>
  <si>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</si>
  <si>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</si>
  <si>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</si>
  <si>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</si>
  <si>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</si>
  <si>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</si>
  <si>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</si>
  <si>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</si>
  <si>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</si>
  <si>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</si>
  <si>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</si>
  <si>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</si>
  <si>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</si>
  <si>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</si>
  <si>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</si>
  <si>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</si>
  <si>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</si>
  <si>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</si>
  <si>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</si>
  <si>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</si>
  <si>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</si>
  <si>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</si>
  <si>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</si>
  <si>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</si>
  <si>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</si>
  <si>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</si>
  <si>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</si>
  <si>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</si>
  <si>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</si>
  <si>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</si>
  <si>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</si>
  <si>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</si>
  <si>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</si>
  <si>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</si>
  <si>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</si>
  <si>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</si>
  <si>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</si>
  <si>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</si>
  <si>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</si>
  <si>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</si>
  <si>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</si>
  <si>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</si>
  <si>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</si>
  <si>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</si>
  <si>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</si>
  <si>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</si>
  <si>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</si>
  <si>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</si>
  <si>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</si>
  <si>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</si>
  <si>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</si>
  <si>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</si>
  <si>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</si>
  <si>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</si>
  <si>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</si>
  <si>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</si>
  <si>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</si>
  <si>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</si>
  <si>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</si>
  <si>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</si>
  <si>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</si>
  <si>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</si>
  <si>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</si>
  <si>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</si>
  <si>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</si>
  <si>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</si>
  <si>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</si>
  <si>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</si>
  <si>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</si>
  <si>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</si>
  <si>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</si>
  <si>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</si>
  <si>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</si>
  <si>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</si>
  <si>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</si>
  <si>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</si>
  <si>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</si>
  <si>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</si>
  <si>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</si>
  <si>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</si>
  <si>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</si>
  <si>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</si>
  <si>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</si>
  <si>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</si>
  <si>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</si>
  <si>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</si>
  <si>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</si>
  <si>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</si>
  <si>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</si>
  <si>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</si>
  <si>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</si>
  <si>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</si>
  <si>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</si>
  <si>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</si>
  <si>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</si>
  <si>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</si>
  <si>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</si>
  <si>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</si>
  <si>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</si>
  <si>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</si>
  <si>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</si>
  <si>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</si>
  <si>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</si>
  <si>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</si>
  <si>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</si>
  <si>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</si>
  <si>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</si>
  <si>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</si>
  <si>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</si>
  <si>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</si>
  <si>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</si>
  <si>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</si>
  <si>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</si>
  <si>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</si>
  <si>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</si>
  <si>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</si>
  <si>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</si>
  <si>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</si>
  <si>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</si>
  <si>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</si>
  <si>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</si>
  <si>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</si>
  <si>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</si>
  <si>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</si>
  <si>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</si>
  <si>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</si>
  <si>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</si>
  <si>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</si>
  <si>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</si>
  <si>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</si>
  <si>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</si>
  <si>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</si>
  <si>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</si>
  <si>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</si>
  <si>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</si>
  <si>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</si>
  <si>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</si>
  <si>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</si>
  <si>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</si>
  <si>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</si>
  <si>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</si>
  <si>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</si>
  <si>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</si>
  <si>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</si>
  <si>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</si>
  <si>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</si>
  <si>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</si>
  <si>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</si>
  <si>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</si>
  <si>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</si>
  <si>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</si>
  <si>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</si>
  <si>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</si>
  <si>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</si>
  <si>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</si>
  <si>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</si>
  <si>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</si>
  <si>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</si>
  <si>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</si>
  <si>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</si>
  <si>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</si>
  <si>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</si>
  <si>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</si>
  <si>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</si>
  <si>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</si>
  <si>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</si>
  <si>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</si>
  <si>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</si>
  <si>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</si>
  <si>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</si>
  <si>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</si>
  <si>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</si>
  <si>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</si>
  <si>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</si>
  <si>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</si>
  <si>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</si>
  <si>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</si>
  <si>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</si>
  <si>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</si>
  <si>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</si>
  <si>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</si>
  <si>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</si>
  <si>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</si>
  <si>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</si>
  <si>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</si>
  <si>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</si>
  <si>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</si>
  <si>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</si>
  <si>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</si>
  <si>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</si>
  <si>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</si>
  <si>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</si>
  <si>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</si>
  <si>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</si>
  <si>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</si>
  <si>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</si>
  <si>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</si>
  <si>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</si>
  <si>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</si>
  <si>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</si>
  <si>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</si>
  <si>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</si>
  <si>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</si>
  <si>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</si>
  <si>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</si>
  <si>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</si>
  <si>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</si>
  <si>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</si>
  <si>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</si>
  <si>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</si>
  <si>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</si>
  <si>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</si>
  <si>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</si>
  <si>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</si>
  <si>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</si>
  <si>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</si>
  <si>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</si>
  <si>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</si>
  <si>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</si>
  <si>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</si>
  <si>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</si>
  <si>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</si>
  <si>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</si>
  <si>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</si>
  <si>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</si>
  <si>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</si>
  <si>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</si>
  <si>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</si>
  <si>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</si>
  <si>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</si>
  <si>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</si>
  <si>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</si>
  <si>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</si>
  <si>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</si>
  <si>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</si>
  <si>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</si>
  <si>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</si>
  <si>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</si>
  <si>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</si>
  <si>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</si>
  <si>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</si>
  <si>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</si>
  <si>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</si>
  <si>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</si>
  <si>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</si>
  <si>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</si>
  <si>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</si>
  <si>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</si>
  <si>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</si>
  <si>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</si>
  <si>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</si>
  <si>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</si>
  <si>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</si>
  <si>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</si>
  <si>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</si>
  <si>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</si>
  <si>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</si>
  <si>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</si>
  <si>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</si>
  <si>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</si>
  <si>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</si>
  <si>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</si>
  <si>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</si>
  <si>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</si>
  <si>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</si>
  <si>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</si>
  <si>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</si>
  <si>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</si>
  <si>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</si>
  <si>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</si>
  <si>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</si>
  <si>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</si>
  <si>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</si>
  <si>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</si>
  <si>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</si>
  <si>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</si>
  <si>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</si>
  <si>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</si>
  <si>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</si>
  <si>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</si>
  <si>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</si>
  <si>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</si>
  <si>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</si>
  <si>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</si>
  <si>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</si>
  <si>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</si>
  <si>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</si>
  <si>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</si>
  <si>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</si>
  <si>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</si>
  <si>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</si>
  <si>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</si>
  <si>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</si>
  <si>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</si>
  <si>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</si>
  <si>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</si>
  <si>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</si>
  <si>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</si>
  <si>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</si>
  <si>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</si>
  <si>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</si>
  <si>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</si>
  <si>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</si>
  <si>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</si>
  <si>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</si>
  <si>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</si>
  <si>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</si>
  <si>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</si>
  <si>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</si>
  <si>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</si>
  <si>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</si>
  <si>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</si>
  <si>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</si>
  <si>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</si>
  <si>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</si>
  <si>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</si>
  <si>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</si>
  <si>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</si>
  <si>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</si>
  <si>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</si>
  <si>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</si>
  <si>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</si>
  <si>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</si>
  <si>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</si>
  <si>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</si>
  <si>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</si>
  <si>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</si>
  <si>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</si>
  <si>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</si>
  <si>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</si>
  <si>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</si>
  <si>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</si>
  <si>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</si>
  <si>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</si>
  <si>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</si>
  <si>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</si>
  <si>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</si>
  <si>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</si>
  <si>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</si>
  <si>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</si>
  <si>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</si>
  <si>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</si>
  <si>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</si>
  <si>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</si>
  <si>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</si>
  <si>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</si>
  <si>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</si>
  <si>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</si>
  <si>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</si>
  <si>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</si>
  <si>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</si>
  <si>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</si>
  <si>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</si>
  <si>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</si>
  <si>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</si>
  <si>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</si>
  <si>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</si>
  <si>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</si>
  <si>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</si>
  <si>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</si>
  <si>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</si>
  <si>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</si>
  <si>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</si>
  <si>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</si>
  <si>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</si>
  <si>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</si>
  <si>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</si>
  <si>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</si>
  <si>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</si>
  <si>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</si>
  <si>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</si>
  <si>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</si>
  <si>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</si>
  <si>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</si>
  <si>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</si>
  <si>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</si>
  <si>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</si>
  <si>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</si>
  <si>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</si>
  <si>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</si>
  <si>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</si>
  <si>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</si>
  <si>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</si>
  <si>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</si>
  <si>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</si>
  <si>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</si>
  <si>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</si>
  <si>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</si>
  <si>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</si>
  <si>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</si>
  <si>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</si>
  <si>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</si>
  <si>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</si>
  <si>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</si>
  <si>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</si>
  <si>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</si>
  <si>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</si>
  <si>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</si>
  <si>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</si>
  <si>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</si>
  <si>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</si>
  <si>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</si>
  <si>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</si>
  <si>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</si>
  <si>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</si>
  <si>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</si>
  <si>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</si>
  <si>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</si>
  <si>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</si>
  <si>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</si>
  <si>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</si>
  <si>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</si>
  <si>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</si>
  <si>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</si>
  <si>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</si>
  <si>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</si>
  <si>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</si>
  <si>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</si>
  <si>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</si>
  <si>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</si>
  <si>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</si>
  <si>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</si>
  <si>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</si>
  <si>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</si>
  <si>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</si>
  <si>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</si>
  <si>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</si>
  <si>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</si>
  <si>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</si>
  <si>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</si>
  <si>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</si>
  <si>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</si>
  <si>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</si>
  <si>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</si>
  <si>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</si>
  <si>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</si>
  <si>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</si>
  <si>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</si>
  <si>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</si>
  <si>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</si>
  <si>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</si>
  <si>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</si>
  <si>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</si>
  <si>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</si>
  <si>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</si>
  <si>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</si>
  <si>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</si>
  <si>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</si>
  <si>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</si>
  <si>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</si>
  <si>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</si>
  <si>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</si>
  <si>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</si>
  <si>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</si>
  <si>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</si>
  <si>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</si>
  <si>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</si>
  <si>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</si>
  <si>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</si>
  <si>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</si>
  <si>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</si>
  <si>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</si>
  <si>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</si>
  <si>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</si>
  <si>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</si>
  <si>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</si>
  <si>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</si>
  <si>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</si>
  <si>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</si>
  <si>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</si>
  <si>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</si>
  <si>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</si>
  <si>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</si>
  <si>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</si>
  <si>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</si>
  <si>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</si>
  <si>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</si>
  <si>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</si>
  <si>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</si>
  <si>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</si>
  <si>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</si>
  <si>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</si>
  <si>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</si>
  <si>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</si>
  <si>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</si>
  <si>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</si>
  <si>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</si>
  <si>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</si>
  <si>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</si>
  <si>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</si>
  <si>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</si>
  <si>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</si>
  <si>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</si>
  <si>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</si>
  <si>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</si>
  <si>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</si>
  <si>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</si>
  <si>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</si>
  <si>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</si>
  <si>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</si>
  <si>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</si>
  <si>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</si>
  <si>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</si>
  <si>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</si>
  <si>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</si>
  <si>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</si>
  <si>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</si>
  <si>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</si>
  <si>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</si>
  <si>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</si>
  <si>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</si>
  <si>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</si>
  <si>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</si>
  <si>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</si>
  <si>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</si>
  <si>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</si>
  <si>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</si>
  <si>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</si>
  <si>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</si>
  <si>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</si>
  <si>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</si>
  <si>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</si>
  <si>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</si>
  <si>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</si>
  <si>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</si>
  <si>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</si>
  <si>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</si>
  <si>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</si>
  <si>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</si>
  <si>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</si>
  <si>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</si>
  <si>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</si>
  <si>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</si>
  <si>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</si>
  <si>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</si>
  <si>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</si>
  <si>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</si>
  <si>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</si>
  <si>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</si>
  <si>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</si>
  <si>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</si>
  <si>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</si>
  <si>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</si>
  <si>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</si>
  <si>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</si>
  <si>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</si>
  <si>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</si>
  <si>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</si>
  <si>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</si>
  <si>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</si>
  <si>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</si>
  <si>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</si>
  <si>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</si>
  <si>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</si>
  <si>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</si>
  <si>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</si>
  <si>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</si>
  <si>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</si>
  <si>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</si>
  <si>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</si>
  <si>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</si>
  <si>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</si>
  <si>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</si>
  <si>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</si>
  <si>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</si>
  <si>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</si>
  <si>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</si>
  <si>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</si>
  <si>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</si>
  <si>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</si>
  <si>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</si>
  <si>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</si>
  <si>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</si>
  <si>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</si>
  <si>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</si>
  <si>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</si>
  <si>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</si>
  <si>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</si>
  <si>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</si>
  <si>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</si>
  <si>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</si>
  <si>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</si>
  <si>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</si>
  <si>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</si>
  <si>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</si>
  <si>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</si>
  <si>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</si>
  <si>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</si>
  <si>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</si>
  <si>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</si>
  <si>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</si>
  <si>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</si>
  <si>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</si>
  <si>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</si>
  <si>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</si>
  <si>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</si>
  <si>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</si>
  <si>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</si>
  <si>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</si>
  <si>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</si>
  <si>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</si>
  <si>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</si>
  <si>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</si>
  <si>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</si>
  <si>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</si>
  <si>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</si>
  <si>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</si>
  <si>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</si>
  <si>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</si>
  <si>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</si>
  <si>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</si>
  <si>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</si>
  <si>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</si>
  <si>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</si>
  <si>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</si>
  <si>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</si>
  <si>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</si>
  <si>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</si>
  <si>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</si>
  <si>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</si>
  <si>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</si>
  <si>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</si>
  <si>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</si>
  <si>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</si>
  <si>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</si>
  <si>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</si>
  <si>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</si>
  <si>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</si>
  <si>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</si>
  <si>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</si>
  <si>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</si>
  <si>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</si>
  <si>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</si>
  <si>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</si>
  <si>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</si>
  <si>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</si>
  <si>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</si>
  <si>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</si>
  <si>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</si>
  <si>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</si>
  <si>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</si>
  <si>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</si>
  <si>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</si>
  <si>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</si>
  <si>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</si>
  <si>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</si>
  <si>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</si>
  <si>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</si>
  <si>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</si>
  <si>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</si>
  <si>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</si>
  <si>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</si>
  <si>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</si>
  <si>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</si>
  <si>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</si>
  <si>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</si>
  <si>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</si>
  <si>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</si>
  <si>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</si>
  <si>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</si>
  <si>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</si>
  <si>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</si>
  <si>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</si>
  <si>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</si>
  <si>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</si>
  <si>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</si>
  <si>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</si>
  <si>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</si>
  <si>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</si>
  <si>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</si>
  <si>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</si>
  <si>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</si>
  <si>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</si>
  <si>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</si>
  <si>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</si>
  <si>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</si>
  <si>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</si>
  <si>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</si>
  <si>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</si>
  <si>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</si>
  <si>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</si>
  <si>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</si>
  <si>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</si>
  <si>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</si>
  <si>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</si>
  <si>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</si>
  <si>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</si>
  <si>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</si>
  <si>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</si>
  <si>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</si>
  <si>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</si>
  <si>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</si>
  <si>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</si>
  <si>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</si>
  <si>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</si>
  <si>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</si>
  <si>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</si>
  <si>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</si>
  <si>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</si>
  <si>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</si>
  <si>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</si>
  <si>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</si>
  <si>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</si>
  <si>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</si>
  <si>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</si>
  <si>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</si>
  <si>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</si>
  <si>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</si>
  <si>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</si>
  <si>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</si>
  <si>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</si>
  <si>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</si>
  <si>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</si>
  <si>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</si>
  <si>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</si>
  <si>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</si>
  <si>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</si>
  <si>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</si>
  <si>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</si>
  <si>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</si>
  <si>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</si>
  <si>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</si>
  <si>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</si>
  <si>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</si>
  <si>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</si>
  <si>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</si>
  <si>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</si>
  <si>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</si>
  <si>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</si>
  <si>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</si>
  <si>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</si>
  <si>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</si>
  <si>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</si>
  <si>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</si>
  <si>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</si>
  <si>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</si>
  <si>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</si>
  <si>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</si>
  <si>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</si>
  <si>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</si>
  <si>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</si>
  <si>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</si>
  <si>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</si>
  <si>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</si>
  <si>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</si>
  <si>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</si>
  <si>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</si>
  <si>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</si>
  <si>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</si>
  <si>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</si>
  <si>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</si>
  <si>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</si>
  <si>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</si>
  <si>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</si>
  <si>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</si>
  <si>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</si>
  <si>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</si>
  <si>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</si>
  <si>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</si>
  <si>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</si>
  <si>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</si>
  <si>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</si>
  <si>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</si>
  <si>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</si>
  <si>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</si>
  <si>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</si>
  <si>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</si>
  <si>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</si>
  <si>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</si>
  <si>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</si>
  <si>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</si>
  <si>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</si>
  <si>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</si>
  <si>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</si>
  <si>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</si>
  <si>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</si>
  <si>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</si>
  <si>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</si>
  <si>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</si>
  <si>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</si>
  <si>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</si>
  <si>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</si>
  <si>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</si>
  <si>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</si>
  <si>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</si>
  <si>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</si>
  <si>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</si>
  <si>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</si>
  <si>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</si>
  <si>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</si>
  <si>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</si>
  <si>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</si>
  <si>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</si>
  <si>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</si>
  <si>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</si>
  <si>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</si>
  <si>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</si>
  <si>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</si>
  <si>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</si>
  <si>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</si>
  <si>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</si>
  <si>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</si>
  <si>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</si>
  <si>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</si>
  <si>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</si>
  <si>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</si>
  <si>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</si>
  <si>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</si>
  <si>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</si>
  <si>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</si>
  <si>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</si>
  <si>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</si>
  <si>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</si>
  <si>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</si>
  <si>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</si>
  <si>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</si>
  <si>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</si>
  <si>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</si>
  <si>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</si>
  <si>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</si>
  <si>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</si>
  <si>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</si>
  <si>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</si>
  <si>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</si>
  <si>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</si>
  <si>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</si>
  <si>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</si>
  <si>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</si>
  <si>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</si>
  <si>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</si>
  <si>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</si>
  <si>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</si>
  <si>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</si>
  <si>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</si>
  <si>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</si>
  <si>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</si>
  <si>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</si>
  <si>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</si>
  <si>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</si>
  <si>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</si>
  <si>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</si>
  <si>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</si>
  <si>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</si>
  <si>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</si>
  <si>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</si>
  <si>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</si>
  <si>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</si>
  <si>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</si>
  <si>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</si>
  <si>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</si>
  <si>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</si>
  <si>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</si>
  <si>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</si>
  <si>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</si>
  <si>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</si>
  <si>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</si>
  <si>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</si>
  <si>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</si>
  <si>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</si>
  <si>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</si>
  <si>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</si>
  <si>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</si>
  <si>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</si>
  <si>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</si>
  <si>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</si>
  <si>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</si>
  <si>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</si>
  <si>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</si>
  <si>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</si>
  <si>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</si>
  <si>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</si>
  <si>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</si>
  <si>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</si>
  <si>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</si>
  <si>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</si>
  <si>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</si>
  <si>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</si>
  <si>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</si>
  <si>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</si>
  <si>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</si>
  <si>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</si>
  <si>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</si>
  <si>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</si>
  <si>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</si>
  <si>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</si>
  <si>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</si>
  <si>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</si>
  <si>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</si>
  <si>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</si>
  <si>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</si>
  <si>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</si>
  <si>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</si>
  <si>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</si>
  <si>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</si>
  <si>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</si>
  <si>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</si>
  <si>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</si>
  <si>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</si>
  <si>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</si>
  <si>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</si>
  <si>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</si>
  <si>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</si>
  <si>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</si>
  <si>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</si>
  <si>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</si>
  <si>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</si>
  <si>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</si>
  <si>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</si>
  <si>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</si>
  <si>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</si>
  <si>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</si>
  <si>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</si>
  <si>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</si>
  <si>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</si>
  <si>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</si>
  <si>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</si>
  <si>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</si>
  <si>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</si>
  <si>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</si>
  <si>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</si>
  <si>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</si>
  <si>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</si>
  <si>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</si>
  <si>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</si>
  <si>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</si>
  <si>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</si>
  <si>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</si>
  <si>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</si>
  <si>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</si>
  <si>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</si>
  <si>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</si>
  <si>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</si>
  <si>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</si>
  <si>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</si>
  <si>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</si>
  <si>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</si>
  <si>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</si>
  <si>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</si>
  <si>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</si>
  <si>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</si>
  <si>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</si>
  <si>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</si>
  <si>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</si>
  <si>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</si>
  <si>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</si>
  <si>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</si>
  <si>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</si>
  <si>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</si>
  <si>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</si>
  <si>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</si>
  <si>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</si>
  <si>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</si>
  <si>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</si>
  <si>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</si>
  <si>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</si>
  <si>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</si>
  <si>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</si>
  <si>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</si>
  <si>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</si>
  <si>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</si>
  <si>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</si>
  <si>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</si>
  <si>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</si>
  <si>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</si>
  <si>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</si>
  <si>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</si>
  <si>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</si>
  <si>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</si>
  <si>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</si>
  <si>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</si>
  <si>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</si>
  <si>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</si>
  <si>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</si>
  <si>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</si>
  <si>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</si>
  <si>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</si>
  <si>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</si>
  <si>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</si>
  <si>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</si>
  <si>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</si>
  <si>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</si>
  <si>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</si>
  <si>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</si>
  <si>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</si>
  <si>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</si>
  <si>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</si>
  <si>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</si>
  <si>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</si>
  <si>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</si>
  <si>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</si>
  <si>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</si>
  <si>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</si>
  <si>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</si>
  <si>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</si>
  <si>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</si>
  <si>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</si>
  <si>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</si>
  <si>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</si>
  <si>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</si>
  <si>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</si>
  <si>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</si>
  <si>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</si>
  <si>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</si>
  <si>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</si>
  <si>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</si>
  <si>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</si>
  <si>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</si>
  <si>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</si>
  <si>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</si>
  <si>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</si>
  <si>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</si>
  <si>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</si>
  <si>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</si>
  <si>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</si>
  <si>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</si>
  <si>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</si>
  <si>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</si>
  <si>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</si>
  <si>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</si>
  <si>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</si>
  <si>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</si>
  <si>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</si>
  <si>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</si>
  <si>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</si>
  <si>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</si>
  <si>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</si>
  <si>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</si>
  <si>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</si>
  <si>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</si>
  <si>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</si>
  <si>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</si>
  <si>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</si>
  <si>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</si>
  <si>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</si>
  <si>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</si>
  <si>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</si>
  <si>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</si>
  <si>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</si>
  <si>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</si>
  <si>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</si>
  <si>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</si>
  <si>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</si>
  <si>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</si>
  <si>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</si>
  <si>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</si>
  <si>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</si>
  <si>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</si>
  <si>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</si>
  <si>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</si>
  <si>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</si>
  <si>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</si>
  <si>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</si>
  <si>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</si>
  <si>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</si>
  <si>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</si>
  <si>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</si>
  <si>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</si>
  <si>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</si>
  <si>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</si>
  <si>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</si>
  <si>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</si>
  <si>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</si>
  <si>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</si>
  <si>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</si>
  <si>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</si>
  <si>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</si>
  <si>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</si>
  <si>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</si>
  <si>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</si>
  <si>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</si>
  <si>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</si>
  <si>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</si>
  <si>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</si>
  <si>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</si>
  <si>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</si>
  <si>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</si>
  <si>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</si>
  <si>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</si>
  <si>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</si>
  <si>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</si>
  <si>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</si>
  <si>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</si>
  <si>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</si>
  <si>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</si>
  <si>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</si>
  <si>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</si>
  <si>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</si>
  <si>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</si>
  <si>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</si>
  <si>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</si>
  <si>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</si>
  <si>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</si>
  <si>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</si>
  <si>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</si>
  <si>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</si>
  <si>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</si>
  <si>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</si>
  <si>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</si>
  <si>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</si>
  <si>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</si>
  <si>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</si>
  <si>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</si>
  <si>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</si>
  <si>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</si>
  <si>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</si>
  <si>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</si>
  <si>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</si>
  <si>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</si>
  <si>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</si>
  <si>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</si>
  <si>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</si>
  <si>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</si>
  <si>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</si>
  <si>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</si>
  <si>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</si>
  <si>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</si>
  <si>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</si>
  <si>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</si>
  <si>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</si>
  <si>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</si>
  <si>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</si>
  <si>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</si>
  <si>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</si>
  <si>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</si>
  <si>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</si>
  <si>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</si>
  <si>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</si>
  <si>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</si>
  <si>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</si>
  <si>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</si>
  <si>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</si>
  <si>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</si>
  <si>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</si>
  <si>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</si>
  <si>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</si>
  <si>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</si>
  <si>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</si>
  <si>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</si>
  <si>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</si>
  <si>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</si>
  <si>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</si>
  <si>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</si>
  <si>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</si>
  <si>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</si>
  <si>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</si>
  <si>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</si>
  <si>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</si>
  <si>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</si>
  <si>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</si>
  <si>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</si>
  <si>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</si>
  <si>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</si>
  <si>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</si>
  <si>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</si>
  <si>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</si>
  <si>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</si>
  <si>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</si>
  <si>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</si>
  <si>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</si>
  <si>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</si>
  <si>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</si>
  <si>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</si>
  <si>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</si>
  <si>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</si>
  <si>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</si>
  <si>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</si>
  <si>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</si>
  <si>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</si>
  <si>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</si>
  <si>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</si>
  <si>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</si>
  <si>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</si>
  <si>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</si>
  <si>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</si>
  <si>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</si>
  <si>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</si>
  <si>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</si>
  <si>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</si>
  <si>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</si>
  <si>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</si>
  <si>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</si>
  <si>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</si>
  <si>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</si>
  <si>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</si>
  <si>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</si>
  <si>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</si>
  <si>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</si>
  <si>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</si>
  <si>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</si>
  <si>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</si>
  <si>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</si>
  <si>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</si>
  <si>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</si>
  <si>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</si>
  <si>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</si>
  <si>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</si>
  <si>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</si>
  <si>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</si>
  <si>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</si>
  <si>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</si>
  <si>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</si>
  <si>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</si>
  <si>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</si>
  <si>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</si>
  <si>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</si>
  <si>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</si>
  <si>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</si>
  <si>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</si>
  <si>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</si>
  <si>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</si>
  <si>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</si>
  <si>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</si>
  <si>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</si>
  <si>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</si>
  <si>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</si>
  <si>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</si>
  <si>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</si>
  <si>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</si>
  <si>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</si>
  <si>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</si>
  <si>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</si>
  <si>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</si>
  <si>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</si>
  <si>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</si>
  <si>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</si>
  <si>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</si>
  <si>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</si>
  <si>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</si>
  <si>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</si>
  <si>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</si>
  <si>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</si>
  <si>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</si>
  <si>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</si>
  <si>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</si>
  <si>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</si>
  <si>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</si>
  <si>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</si>
  <si>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</si>
  <si>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</si>
  <si>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</si>
  <si>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</si>
  <si>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</si>
  <si>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</si>
  <si>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</si>
  <si>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</si>
  <si>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</si>
  <si>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</si>
  <si>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</si>
  <si>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</si>
  <si>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</si>
  <si>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</si>
  <si>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</si>
  <si>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</si>
  <si>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</si>
  <si>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</si>
  <si>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</si>
  <si>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</si>
  <si>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</si>
  <si>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</si>
  <si>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</si>
  <si>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</si>
  <si>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</si>
  <si>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</si>
  <si>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</si>
  <si>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</si>
  <si>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</si>
  <si>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</si>
  <si>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</si>
  <si>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</si>
  <si>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</si>
  <si>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</si>
  <si>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</si>
  <si>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</si>
  <si>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</si>
  <si>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</si>
  <si>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</si>
  <si>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</si>
  <si>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</si>
  <si>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</si>
  <si>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</si>
  <si>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</si>
  <si>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</si>
  <si>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</si>
  <si>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</si>
  <si>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</si>
  <si>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</si>
  <si>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</si>
  <si>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</si>
  <si>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</si>
  <si>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</si>
  <si>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</si>
  <si>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</si>
  <si>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</si>
  <si>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</si>
  <si>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</si>
  <si>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</si>
  <si>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</si>
  <si>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</si>
  <si>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</si>
  <si>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</si>
  <si>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</si>
  <si>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</si>
  <si>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</si>
  <si>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</si>
  <si>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</si>
  <si>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</si>
  <si>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</si>
  <si>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</si>
  <si>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</si>
  <si>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</si>
  <si>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</si>
  <si>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</si>
  <si>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</si>
  <si>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</si>
  <si>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</si>
  <si>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</si>
  <si>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</si>
  <si>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</si>
  <si>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</si>
  <si>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</si>
  <si>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</si>
  <si>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</si>
  <si>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</si>
  <si>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</si>
  <si>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</si>
  <si>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</si>
  <si>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</si>
  <si>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</si>
  <si>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</si>
  <si>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</si>
  <si>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</si>
  <si>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</si>
  <si>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</si>
  <si>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</si>
  <si>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</si>
  <si>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</si>
  <si>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</si>
  <si>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</si>
  <si>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</si>
  <si>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</si>
  <si>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</si>
  <si>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</si>
  <si>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</si>
  <si>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</si>
  <si>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</si>
  <si>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</si>
  <si>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</si>
  <si>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</si>
  <si>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</si>
  <si>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</si>
  <si>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</si>
  <si>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</si>
  <si>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</si>
  <si>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</si>
  <si>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</si>
  <si>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</si>
  <si>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</si>
  <si>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</si>
  <si>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</si>
  <si>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</si>
  <si>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</si>
  <si>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</si>
  <si>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</si>
  <si>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</si>
  <si>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</si>
  <si>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</si>
  <si>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</si>
  <si>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</si>
  <si>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</si>
  <si>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</si>
  <si>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</si>
  <si>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</si>
  <si>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</si>
  <si>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</si>
  <si>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</si>
  <si>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</si>
  <si>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</si>
  <si>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</si>
  <si>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</si>
  <si>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</si>
  <si>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</si>
  <si>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</si>
  <si>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</si>
  <si>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</si>
  <si>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</si>
  <si>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</si>
  <si>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</si>
  <si>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</si>
  <si>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</si>
  <si>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</si>
  <si>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</si>
  <si>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</si>
  <si>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</si>
  <si>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</si>
  <si>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</si>
  <si>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</si>
  <si>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</si>
  <si>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</si>
  <si>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</si>
  <si>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</si>
  <si>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</si>
  <si>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</si>
  <si>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</si>
  <si>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</si>
  <si>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</si>
  <si>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</si>
  <si>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</si>
  <si>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</si>
  <si>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</si>
  <si>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</si>
  <si>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</si>
  <si>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</si>
  <si>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</si>
  <si>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</si>
  <si>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</si>
  <si>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</si>
  <si>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</si>
  <si>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</si>
  <si>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</si>
  <si>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</si>
  <si>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</si>
  <si>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</si>
  <si>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</si>
  <si>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</si>
  <si>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</si>
  <si>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</si>
  <si>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</si>
  <si>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</si>
  <si>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</si>
  <si>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</si>
  <si>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</si>
  <si>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</si>
  <si>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</si>
  <si>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</si>
  <si>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</si>
  <si>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</si>
  <si>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</si>
  <si>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</si>
  <si>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</si>
  <si>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</si>
  <si>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</si>
  <si>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</si>
  <si>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</si>
  <si>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</si>
  <si>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</si>
  <si>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</si>
  <si>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</si>
  <si>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</si>
  <si>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</si>
  <si>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</si>
  <si>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</si>
  <si>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</si>
  <si>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</si>
  <si>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</si>
  <si>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</si>
  <si>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</si>
  <si>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</si>
  <si>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</si>
  <si>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</si>
  <si>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</si>
  <si>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</si>
  <si>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</si>
  <si>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</si>
  <si>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</si>
  <si>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</si>
  <si>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</si>
  <si>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</si>
  <si>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</si>
  <si>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</si>
  <si>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</si>
  <si>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</si>
  <si>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</si>
  <si>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</si>
  <si>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</si>
  <si>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</si>
  <si>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</si>
  <si>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</si>
  <si>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</si>
  <si>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</si>
  <si>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</si>
  <si>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</si>
  <si>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</si>
  <si>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</si>
  <si>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</si>
  <si>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</si>
  <si>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</si>
  <si>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</si>
  <si>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</si>
  <si>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</si>
  <si>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</si>
  <si>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</si>
  <si>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</si>
  <si>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</si>
  <si>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</si>
  <si>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</si>
  <si>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</si>
  <si>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</si>
  <si>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</si>
  <si>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</si>
  <si>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</si>
  <si>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</si>
  <si>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</si>
  <si>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</si>
  <si>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</si>
  <si>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</si>
  <si>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</si>
  <si>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</si>
  <si>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</si>
  <si>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</si>
  <si>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</si>
  <si>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</si>
  <si>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</si>
  <si>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</si>
  <si>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</si>
  <si>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</si>
  <si>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</si>
  <si>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</si>
  <si>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</si>
  <si>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</si>
  <si>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</si>
  <si>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</si>
  <si>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</si>
  <si>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</si>
  <si>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</si>
  <si>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</si>
  <si>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</si>
  <si>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</si>
  <si>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</si>
  <si>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</si>
  <si>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</si>
  <si>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</si>
  <si>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</si>
  <si>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</si>
  <si>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</si>
  <si>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</si>
  <si>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</si>
  <si>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</si>
  <si>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</si>
  <si>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</si>
  <si>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</si>
  <si>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</si>
  <si>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</si>
  <si>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</si>
  <si>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</si>
  <si>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</si>
  <si>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</si>
  <si>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</si>
  <si>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</si>
  <si>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</si>
  <si>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</si>
  <si>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</si>
  <si>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</si>
  <si>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</si>
  <si>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</si>
  <si>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</si>
  <si>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</si>
  <si>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</si>
  <si>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</si>
  <si>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</si>
  <si>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</si>
  <si>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</si>
  <si>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</si>
  <si>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</si>
  <si>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</si>
  <si>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</si>
  <si>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</si>
  <si>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</si>
  <si>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</si>
  <si>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</si>
  <si>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</si>
  <si>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</si>
  <si>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</si>
  <si>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</si>
  <si>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</si>
  <si>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</si>
  <si>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</si>
  <si>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</si>
  <si>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</si>
  <si>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</si>
  <si>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</si>
  <si>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</si>
  <si>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</si>
  <si>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</si>
  <si>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</si>
  <si>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</si>
  <si>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</si>
  <si>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</si>
  <si>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</si>
  <si>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</si>
  <si>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</si>
  <si>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</si>
  <si>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</si>
  <si>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</si>
  <si>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</si>
  <si>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</si>
  <si>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</si>
  <si>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</si>
  <si>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</si>
  <si>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</si>
  <si>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</si>
  <si>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</si>
  <si>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</si>
  <si>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</si>
  <si>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</si>
  <si>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</si>
  <si>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</si>
  <si>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</si>
  <si>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</si>
  <si>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</si>
  <si>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</si>
  <si>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</si>
  <si>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</si>
  <si>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</si>
  <si>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</si>
  <si>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</si>
  <si>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</si>
  <si>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</si>
  <si>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</si>
  <si>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</si>
  <si>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</si>
  <si>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</si>
  <si>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</si>
  <si>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</si>
  <si>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</si>
  <si>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</si>
  <si>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</si>
  <si>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</si>
  <si>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</si>
  <si>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</si>
  <si>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</si>
  <si>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</si>
  <si>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</si>
  <si>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</si>
  <si>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</si>
  <si>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</si>
  <si>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</si>
  <si>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</si>
  <si>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</si>
  <si>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</si>
  <si>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</si>
  <si>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</si>
  <si>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</si>
  <si>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</si>
  <si>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</si>
  <si>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</si>
  <si>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</si>
  <si>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</si>
  <si>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</si>
  <si>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</si>
  <si>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</si>
  <si>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</si>
  <si>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</si>
  <si>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</si>
  <si>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</si>
  <si>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</si>
  <si>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</si>
  <si>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</si>
  <si>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</si>
  <si>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</si>
  <si>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</si>
  <si>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</si>
  <si>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</si>
  <si>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</si>
  <si>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</si>
  <si>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</si>
  <si>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</si>
  <si>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</si>
  <si>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</si>
  <si>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</si>
  <si>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</si>
  <si>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</si>
  <si>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</si>
  <si>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</si>
  <si>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</si>
  <si>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</si>
  <si>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</si>
  <si>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</si>
  <si>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</si>
  <si>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</si>
  <si>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</si>
  <si>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</si>
  <si>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</si>
  <si>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</si>
  <si>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</si>
  <si>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</si>
  <si>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</si>
  <si>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</si>
  <si>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</si>
  <si>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</si>
  <si>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</si>
  <si>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</si>
  <si>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</si>
  <si>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</si>
  <si>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</si>
  <si>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</si>
  <si>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</si>
  <si>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</si>
  <si>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</si>
  <si>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</si>
  <si>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</si>
  <si>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</si>
  <si>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</si>
  <si>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</si>
  <si>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</si>
  <si>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</si>
  <si>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</si>
  <si>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</si>
  <si>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</si>
  <si>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</si>
  <si>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</si>
  <si>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</si>
  <si>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</si>
  <si>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</si>
  <si>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</si>
  <si>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</si>
  <si>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</si>
  <si>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</si>
  <si>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</si>
  <si>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</si>
  <si>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</si>
  <si>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</si>
  <si>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</si>
  <si>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</si>
  <si>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</si>
  <si>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</si>
  <si>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</si>
  <si>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</si>
  <si>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</si>
  <si>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</si>
  <si>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</si>
  <si>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</si>
  <si>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</si>
  <si>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</si>
  <si>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</si>
  <si>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</si>
  <si>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</si>
  <si>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</si>
  <si>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</si>
  <si>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</si>
  <si>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</si>
  <si>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</si>
  <si>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</si>
  <si>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</si>
  <si>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</si>
  <si>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</si>
  <si>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</si>
  <si>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</si>
  <si>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</si>
  <si>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</si>
  <si>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</si>
  <si>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</si>
  <si>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</si>
  <si>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</si>
  <si>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</si>
  <si>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</si>
  <si>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</si>
  <si>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</si>
  <si>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</si>
  <si>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</si>
  <si>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</si>
  <si>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</si>
  <si>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</si>
  <si>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</si>
  <si>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</si>
  <si>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</si>
  <si>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</si>
  <si>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</si>
  <si>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</si>
  <si>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</si>
  <si>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</si>
  <si>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</si>
  <si>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</si>
  <si>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</si>
  <si>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</si>
  <si>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</si>
  <si>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</si>
  <si>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</si>
  <si>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</si>
  <si>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</si>
  <si>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</si>
  <si>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</si>
  <si>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</si>
  <si>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</si>
  <si>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</si>
  <si>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</si>
  <si>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</si>
  <si>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</si>
  <si>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</si>
  <si>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</si>
  <si>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</si>
  <si>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</si>
  <si>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</si>
  <si>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</si>
  <si>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</si>
  <si>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</si>
  <si>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</si>
  <si>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</si>
  <si>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</si>
  <si>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</si>
  <si>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</si>
  <si>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</si>
  <si>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</si>
  <si>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</si>
  <si>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</si>
  <si>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</si>
  <si>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</si>
  <si>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</si>
  <si>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</si>
  <si>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</si>
  <si>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</si>
  <si>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</si>
  <si>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</si>
  <si>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</si>
  <si>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</si>
  <si>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</si>
  <si>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</si>
  <si>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</si>
  <si>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</si>
  <si>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</si>
  <si>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</si>
  <si>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</si>
  <si>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</si>
  <si>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</si>
  <si>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</si>
  <si>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</si>
  <si>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</si>
  <si>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</si>
  <si>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</si>
  <si>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</si>
  <si>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</si>
  <si>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</si>
  <si>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</si>
  <si>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</si>
  <si>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</si>
  <si>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</si>
  <si>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</si>
  <si>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</si>
  <si>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</si>
  <si>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</si>
  <si>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</si>
  <si>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</si>
  <si>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</si>
  <si>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</si>
  <si>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</si>
  <si>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</si>
  <si>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</si>
  <si>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</si>
  <si>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</si>
  <si>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</si>
  <si>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</si>
  <si>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</si>
  <si>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</si>
  <si>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</si>
  <si>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</si>
  <si>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</si>
  <si>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</si>
  <si>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</si>
  <si>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</si>
  <si>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</si>
  <si>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</si>
  <si>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</si>
  <si>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</si>
  <si>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</si>
  <si>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</si>
  <si>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</si>
  <si>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</si>
  <si>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</si>
  <si>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</si>
  <si>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</si>
  <si>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</si>
  <si>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</si>
  <si>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</si>
  <si>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</si>
  <si>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</si>
  <si>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</si>
  <si>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</si>
  <si>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</si>
  <si>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</si>
  <si>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</si>
  <si>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</si>
  <si>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</si>
  <si>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</si>
  <si>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</si>
  <si>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</si>
  <si>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</si>
  <si>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</si>
  <si>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</si>
  <si>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</si>
  <si>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</si>
  <si>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</si>
  <si>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</si>
  <si>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</si>
  <si>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</si>
  <si>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</si>
  <si>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</si>
  <si>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</si>
  <si>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</si>
  <si>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</si>
  <si>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</si>
  <si>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</si>
  <si>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</si>
  <si>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</si>
  <si>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</si>
  <si>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</si>
  <si>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</si>
  <si>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</si>
  <si>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</si>
  <si>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</si>
  <si>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</si>
  <si>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</si>
  <si>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</si>
  <si>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</si>
  <si>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</si>
  <si>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</si>
  <si>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</si>
  <si>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</si>
  <si>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</si>
  <si>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</si>
  <si>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</si>
  <si>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</si>
  <si>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</si>
  <si>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</si>
  <si>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</si>
  <si>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</si>
  <si>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</si>
  <si>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</si>
  <si>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</si>
  <si>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</si>
  <si>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</si>
  <si>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</si>
  <si>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</si>
  <si>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</si>
  <si>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</si>
  <si>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</si>
  <si>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</si>
  <si>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</si>
  <si>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</si>
  <si>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</si>
  <si>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</si>
  <si>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</si>
  <si>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</si>
  <si>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</si>
  <si>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</si>
  <si>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</si>
  <si>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</si>
  <si>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</si>
  <si>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</si>
  <si>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</si>
  <si>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</si>
  <si>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</si>
  <si>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</si>
  <si>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</si>
  <si>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</si>
  <si>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</si>
  <si>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</si>
  <si>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</si>
  <si>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</si>
  <si>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</si>
  <si>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</si>
  <si>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</si>
  <si>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</si>
  <si>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</si>
  <si>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</si>
  <si>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</si>
  <si>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</si>
  <si>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</si>
  <si>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</si>
  <si>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</si>
  <si>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</si>
  <si>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</si>
  <si>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</si>
  <si>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</si>
  <si>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</si>
  <si>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</si>
  <si>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</si>
  <si>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</si>
  <si>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</si>
  <si>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</si>
  <si>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</si>
  <si>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</si>
  <si>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</si>
  <si>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</si>
  <si>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</si>
  <si>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</si>
  <si>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</si>
  <si>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</si>
  <si>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</si>
  <si>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</si>
  <si>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</si>
  <si>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</si>
  <si>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</si>
  <si>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</si>
  <si>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</si>
  <si>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</si>
  <si>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</si>
  <si>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</si>
  <si>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</si>
  <si>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</si>
  <si>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</si>
  <si>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</si>
  <si>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</si>
  <si>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</si>
  <si>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</si>
  <si>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</si>
  <si>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</si>
  <si>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</si>
  <si>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</si>
  <si>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</si>
  <si>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</si>
  <si>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</si>
  <si>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</si>
  <si>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</si>
  <si>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</si>
  <si>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</si>
  <si>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</si>
  <si>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</si>
  <si>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</si>
  <si>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</si>
  <si>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</si>
  <si>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</si>
  <si>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</si>
  <si>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</si>
  <si>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</si>
  <si>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</si>
  <si>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</si>
  <si>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</si>
  <si>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</si>
  <si>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</si>
  <si>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</si>
  <si>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</si>
  <si>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</si>
  <si>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</si>
  <si>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</si>
  <si>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</si>
  <si>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</si>
  <si>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</si>
  <si>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</si>
  <si>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</si>
  <si>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</si>
  <si>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</si>
  <si>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</si>
  <si>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</si>
  <si>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</si>
  <si>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</si>
  <si>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</si>
  <si>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</si>
  <si>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</si>
  <si>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</si>
  <si>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</si>
  <si>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</si>
  <si>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</si>
  <si>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</si>
  <si>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</si>
  <si>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</si>
  <si>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</si>
  <si>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</si>
  <si>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</si>
  <si>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</si>
  <si>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</si>
  <si>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</si>
  <si>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</si>
  <si>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</si>
  <si>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</si>
  <si>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</si>
  <si>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</si>
  <si>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</si>
  <si>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</si>
  <si>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</si>
  <si>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</si>
  <si>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</si>
  <si>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</si>
  <si>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</si>
  <si>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</si>
  <si>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</si>
  <si>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</si>
  <si>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</si>
  <si>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</si>
  <si>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</si>
  <si>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</si>
  <si>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</si>
  <si>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</si>
  <si>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</si>
  <si>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</si>
  <si>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</si>
  <si>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</si>
  <si>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</si>
  <si>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</si>
  <si>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</si>
  <si>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</si>
  <si>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</si>
  <si>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</si>
  <si>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</si>
  <si>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</si>
  <si>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</si>
  <si>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</si>
  <si>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</si>
  <si>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</si>
  <si>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</si>
  <si>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</si>
  <si>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</si>
  <si>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</si>
  <si>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</si>
  <si>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</si>
  <si>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</si>
  <si>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</si>
  <si>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</si>
  <si>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</si>
  <si>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</si>
  <si>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</si>
  <si>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</si>
  <si>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</si>
  <si>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</si>
  <si>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</si>
  <si>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</si>
  <si>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</si>
  <si>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</si>
  <si>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</si>
  <si>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</si>
  <si>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</si>
  <si>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</si>
  <si>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</si>
  <si>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</si>
  <si>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</si>
  <si>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</si>
  <si>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</si>
  <si>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</si>
  <si>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</si>
  <si>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</si>
  <si>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</si>
  <si>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</si>
  <si>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</si>
  <si>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</si>
  <si>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</si>
  <si>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</si>
  <si>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</si>
  <si>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</si>
  <si>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</si>
  <si>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</si>
  <si>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</si>
  <si>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</si>
  <si>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</si>
  <si>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</si>
  <si>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</si>
  <si>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</si>
  <si>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</si>
  <si>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</si>
  <si>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</si>
  <si>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</si>
  <si>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</si>
  <si>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</si>
  <si>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</si>
  <si>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</si>
  <si>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</si>
  <si>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</si>
  <si>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</si>
  <si>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</si>
  <si>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</si>
  <si>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</si>
  <si>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</si>
  <si>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</si>
  <si>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</si>
  <si>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</si>
  <si>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</si>
  <si>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</si>
  <si>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</si>
  <si>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</si>
  <si>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</si>
  <si>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</si>
  <si>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</si>
  <si>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</si>
  <si>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</si>
  <si>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</si>
  <si>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</si>
  <si>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</si>
  <si>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</si>
  <si>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</si>
  <si>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</si>
  <si>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</si>
  <si>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</si>
  <si>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</si>
  <si>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</si>
  <si>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</si>
  <si>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</si>
  <si>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</si>
  <si>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</si>
  <si>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</si>
  <si>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</si>
  <si>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</si>
  <si>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</si>
  <si>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</si>
  <si>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</si>
  <si>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</si>
  <si>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</si>
  <si>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</si>
  <si>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</si>
  <si>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</si>
  <si>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</si>
  <si>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</si>
  <si>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</si>
  <si>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</si>
  <si>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</si>
  <si>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</si>
  <si>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</si>
  <si>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</si>
  <si>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</si>
  <si>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</si>
  <si>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</si>
  <si>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</si>
  <si>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</si>
  <si>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</si>
  <si>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</si>
  <si>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</si>
  <si>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</si>
  <si>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</si>
  <si>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</si>
  <si>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</si>
  <si>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</si>
  <si>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</si>
  <si>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</si>
  <si>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</si>
  <si>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</si>
  <si>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</si>
  <si>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</si>
  <si>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</si>
  <si>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</si>
  <si>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</si>
  <si>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</si>
  <si>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</si>
  <si>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</si>
  <si>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</si>
  <si>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</si>
  <si>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</si>
  <si>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</si>
  <si>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</si>
  <si>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</si>
  <si>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</si>
  <si>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</si>
  <si>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</si>
  <si>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</si>
  <si>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</si>
  <si>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</si>
  <si>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</si>
  <si>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</si>
  <si>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</si>
  <si>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</si>
  <si>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</si>
  <si>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</si>
  <si>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</si>
  <si>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</si>
  <si>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</si>
  <si>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</si>
  <si>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</si>
  <si>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</si>
  <si>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</si>
  <si>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</si>
  <si>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</si>
  <si>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</si>
  <si>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</si>
  <si>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</si>
  <si>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</si>
  <si>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</si>
  <si>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</si>
  <si>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</si>
  <si>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</si>
  <si>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</si>
  <si>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</si>
  <si>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</si>
  <si>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</si>
  <si>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</si>
  <si>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</si>
  <si>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</si>
  <si>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</si>
  <si>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</si>
  <si>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</si>
  <si>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</si>
  <si>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</si>
  <si>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</si>
  <si>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</si>
  <si>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</si>
  <si>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</si>
  <si>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</si>
  <si>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</si>
  <si>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</si>
  <si>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</si>
  <si>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</si>
  <si>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</si>
  <si>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</si>
  <si>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</si>
  <si>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</si>
  <si>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</si>
  <si>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</si>
  <si>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</si>
  <si>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</si>
  <si>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</si>
  <si>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</si>
  <si>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</si>
  <si>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</si>
  <si>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</si>
  <si>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</si>
  <si>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</si>
  <si>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</si>
  <si>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</si>
  <si>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</si>
  <si>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</si>
  <si>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</si>
  <si>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</si>
  <si>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</si>
  <si>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</si>
  <si>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</si>
  <si>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</si>
  <si>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</si>
  <si>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</si>
  <si>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</si>
  <si>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</si>
  <si>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</si>
  <si>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</si>
  <si>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</si>
  <si>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</si>
  <si>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</si>
  <si>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</si>
  <si>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</si>
  <si>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</si>
  <si>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</si>
  <si>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</si>
  <si>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</si>
  <si>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</si>
  <si>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</si>
  <si>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</si>
  <si>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</si>
  <si>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</si>
  <si>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</si>
  <si>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</si>
  <si>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</si>
  <si>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</si>
  <si>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</si>
  <si>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</si>
  <si>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</si>
  <si>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</si>
  <si>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</si>
  <si>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</si>
  <si>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</si>
  <si>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</si>
  <si>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</si>
  <si>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</si>
  <si>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</si>
  <si>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</si>
  <si>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</si>
  <si>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</si>
  <si>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</si>
  <si>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</si>
  <si>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</si>
  <si>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</si>
  <si>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</si>
  <si>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</si>
  <si>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</si>
  <si>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</si>
  <si>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</si>
  <si>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</si>
  <si>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</si>
  <si>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</si>
  <si>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</si>
  <si>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</si>
  <si>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</si>
  <si>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</si>
  <si>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</si>
  <si>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</si>
  <si>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</si>
  <si>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</si>
  <si>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</si>
  <si>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</si>
  <si>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</si>
  <si>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</si>
  <si>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</si>
  <si>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</si>
  <si>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</si>
  <si>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</si>
  <si>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</si>
  <si>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</si>
  <si>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</si>
  <si>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</si>
  <si>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</si>
  <si>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</si>
  <si>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</si>
  <si>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</si>
  <si>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</si>
  <si>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</si>
  <si>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</si>
  <si>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</si>
  <si>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</si>
  <si>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</si>
  <si>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</si>
  <si>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</si>
  <si>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</si>
  <si>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</si>
  <si>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</si>
  <si>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</si>
  <si>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</si>
  <si>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</si>
  <si>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</si>
  <si>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</si>
  <si>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</si>
  <si>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</si>
  <si>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</si>
  <si>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</si>
  <si>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</si>
  <si>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</si>
  <si>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</si>
  <si>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</si>
  <si>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</si>
  <si>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</si>
  <si>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</si>
  <si>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</si>
  <si>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</si>
  <si>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</si>
  <si>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</si>
  <si>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</si>
  <si>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</si>
  <si>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</si>
  <si>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</si>
  <si>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</si>
  <si>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</si>
  <si>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</si>
  <si>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</si>
  <si>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</si>
  <si>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</si>
  <si>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</si>
  <si>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</si>
  <si>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</si>
  <si>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</si>
  <si>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</si>
  <si>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</si>
  <si>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</si>
  <si>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</si>
  <si>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</si>
  <si>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</si>
  <si>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</si>
  <si>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</si>
  <si>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</si>
  <si>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</si>
  <si>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</si>
  <si>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</si>
  <si>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</si>
  <si>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</si>
  <si>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</si>
  <si>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</si>
  <si>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</si>
  <si>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</si>
  <si>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</si>
  <si>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</si>
  <si>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</si>
  <si>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</si>
  <si>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</si>
  <si>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</si>
  <si>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</si>
  <si>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</si>
  <si>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</si>
  <si>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</si>
  <si>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</si>
  <si>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</si>
  <si>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</si>
  <si>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</si>
  <si>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</si>
  <si>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</si>
  <si>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</si>
  <si>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</si>
  <si>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</si>
  <si>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</si>
  <si>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</si>
  <si>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</si>
  <si>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</si>
  <si>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</si>
  <si>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</si>
  <si>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</si>
  <si>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</si>
  <si>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</si>
  <si>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</si>
  <si>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</si>
  <si>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</si>
  <si>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</si>
  <si>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</si>
  <si>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</si>
  <si>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</si>
  <si>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</si>
  <si>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</si>
  <si>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</si>
  <si>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</si>
  <si>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</si>
  <si>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</si>
  <si>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</si>
  <si>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</si>
  <si>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</si>
  <si>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</si>
  <si>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</si>
  <si>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</si>
  <si>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</si>
  <si>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</si>
  <si>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</si>
  <si>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</si>
  <si>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</si>
  <si>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</si>
  <si>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</si>
  <si>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</si>
  <si>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</si>
  <si>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</si>
  <si>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</si>
  <si>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</si>
  <si>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</si>
  <si>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</si>
  <si>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</si>
  <si>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</si>
  <si>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</si>
  <si>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</si>
  <si>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</si>
  <si>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</si>
  <si>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</si>
  <si>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</si>
  <si>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</si>
  <si>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</si>
  <si>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</si>
  <si>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</si>
  <si>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</si>
  <si>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</si>
  <si>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</si>
  <si>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</si>
  <si>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</si>
  <si>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</si>
  <si>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</si>
  <si>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</si>
  <si>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</si>
  <si>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</si>
  <si>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</si>
  <si>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</si>
  <si>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</si>
  <si>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</si>
  <si>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</si>
  <si>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</si>
  <si>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</si>
  <si>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</si>
  <si>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</si>
  <si>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</si>
  <si>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</si>
  <si>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</si>
  <si>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</si>
  <si>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</si>
  <si>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</si>
  <si>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</si>
  <si>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</si>
  <si>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</si>
  <si>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</si>
  <si>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</si>
  <si>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</si>
  <si>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</si>
  <si>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</si>
  <si>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</si>
  <si>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</si>
  <si>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</si>
  <si>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</si>
  <si>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</si>
  <si>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</si>
  <si>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</si>
  <si>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</si>
  <si>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</si>
  <si>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</si>
  <si>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</si>
  <si>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</si>
  <si>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</si>
  <si>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</si>
  <si>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</si>
  <si>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</si>
  <si>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</si>
  <si>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</si>
  <si>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</si>
  <si>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</si>
  <si>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</si>
  <si>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</si>
  <si>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</si>
  <si>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</si>
  <si>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</si>
  <si>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</si>
  <si>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</si>
  <si>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</si>
  <si>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</si>
  <si>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</si>
  <si>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</si>
  <si>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</si>
  <si>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</si>
  <si>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</si>
  <si>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</si>
  <si>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</si>
  <si>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</si>
  <si>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</si>
  <si>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</si>
  <si>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</si>
  <si>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</si>
  <si>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</si>
  <si>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</si>
  <si>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</si>
  <si>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</si>
  <si>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</si>
  <si>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</si>
  <si>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</si>
  <si>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</si>
  <si>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</si>
  <si>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</si>
  <si>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</si>
  <si>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</si>
  <si>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</si>
  <si>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</si>
  <si>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</si>
  <si>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</si>
  <si>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</si>
  <si>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</si>
  <si>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</si>
  <si>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</si>
  <si>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</si>
  <si>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</si>
  <si>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</si>
  <si>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</si>
  <si>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</si>
  <si>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</si>
  <si>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</si>
  <si>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</si>
  <si>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</si>
  <si>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</si>
  <si>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</si>
  <si>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</si>
  <si>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</si>
  <si>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</si>
  <si>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</si>
  <si>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</si>
  <si>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</si>
  <si>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</si>
  <si>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</si>
  <si>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</si>
  <si>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</si>
  <si>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</si>
  <si>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</si>
  <si>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</si>
  <si>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</si>
  <si>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</si>
  <si>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</si>
  <si>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</si>
  <si>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</si>
  <si>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</si>
  <si>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</si>
  <si>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</si>
  <si>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</si>
  <si>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</si>
  <si>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</si>
  <si>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</si>
  <si>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</si>
  <si>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</si>
  <si>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</si>
  <si>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</si>
  <si>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</si>
  <si>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</si>
  <si>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</si>
  <si>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</si>
  <si>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</si>
  <si>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</si>
  <si>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</si>
  <si>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</si>
  <si>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</si>
  <si>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</si>
  <si>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</si>
  <si>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</si>
  <si>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</si>
  <si>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</si>
  <si>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</si>
  <si>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</si>
  <si>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</si>
  <si>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</si>
  <si>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</si>
  <si>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</si>
  <si>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</si>
  <si>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</si>
  <si>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</si>
  <si>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</si>
  <si>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</si>
  <si>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</si>
  <si>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</si>
  <si>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</si>
  <si>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</si>
  <si>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</si>
  <si>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</si>
  <si>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</si>
  <si>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</si>
  <si>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</si>
  <si>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</si>
  <si>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</si>
  <si>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</si>
  <si>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</si>
  <si>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</si>
  <si>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</si>
  <si>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</si>
  <si>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</si>
  <si>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</si>
  <si>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</si>
  <si>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</si>
  <si>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</si>
  <si>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</si>
  <si>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</si>
  <si>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</si>
  <si>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</si>
  <si>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</si>
  <si>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</si>
  <si>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</si>
  <si>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</si>
  <si>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</si>
  <si>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</si>
  <si>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</si>
  <si>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</si>
  <si>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</si>
  <si>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</si>
  <si>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</si>
  <si>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</si>
  <si>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</si>
  <si>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</si>
  <si>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</si>
  <si>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</si>
  <si>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</si>
  <si>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</si>
  <si>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</si>
  <si>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</si>
  <si>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</si>
  <si>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</si>
  <si>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</si>
  <si>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</si>
  <si>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</si>
  <si>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</si>
  <si>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</si>
  <si>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</si>
  <si>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</si>
  <si>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</si>
  <si>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</si>
  <si>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</si>
  <si>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</si>
  <si>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</si>
  <si>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</si>
  <si>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</si>
  <si>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</si>
  <si>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</si>
  <si>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</si>
  <si>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</si>
  <si>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</si>
  <si>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</si>
  <si>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</si>
  <si>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</si>
  <si>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</si>
  <si>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</si>
  <si>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</si>
  <si>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</si>
  <si>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</si>
  <si>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</si>
  <si>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</si>
  <si>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</si>
  <si>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</si>
  <si>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</si>
  <si>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</si>
  <si>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</si>
  <si>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</si>
  <si>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</si>
  <si>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</si>
  <si>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</si>
  <si>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</si>
  <si>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</si>
  <si>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</si>
  <si>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</si>
  <si>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</si>
  <si>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</si>
  <si>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</si>
  <si>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</si>
  <si>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</si>
  <si>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</si>
  <si>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</si>
  <si>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</si>
  <si>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</si>
  <si>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</si>
  <si>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</si>
  <si>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</si>
  <si>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</si>
  <si>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</si>
  <si>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</si>
  <si>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</si>
  <si>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</si>
  <si>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</si>
  <si>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</si>
  <si>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</si>
  <si>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</si>
  <si>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</si>
  <si>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</si>
  <si>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</si>
  <si>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</si>
  <si>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</si>
  <si>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</si>
  <si>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</si>
  <si>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</si>
  <si>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</si>
  <si>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</si>
  <si>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</si>
  <si>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</si>
  <si>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</si>
  <si>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</si>
  <si>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</si>
  <si>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</si>
  <si>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</si>
  <si>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</si>
  <si>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</si>
  <si>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</si>
  <si>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</si>
  <si>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</si>
  <si>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</si>
  <si>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</si>
  <si>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</si>
  <si>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</si>
  <si>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</si>
  <si>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</si>
  <si>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</si>
  <si>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</si>
  <si>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</si>
  <si>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</si>
  <si>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</si>
  <si>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</si>
  <si>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</si>
  <si>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</si>
  <si>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</si>
  <si>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</si>
  <si>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</si>
  <si>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</si>
  <si>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</si>
  <si>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</si>
  <si>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</si>
  <si>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</si>
  <si>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</si>
  <si>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</si>
  <si>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</si>
  <si>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</si>
  <si>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</si>
  <si>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</si>
  <si>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</si>
  <si>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</si>
  <si>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</si>
  <si>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</si>
  <si>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</si>
  <si>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</si>
  <si>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</si>
  <si>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</si>
  <si>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</si>
  <si>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</si>
  <si>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</si>
  <si>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</si>
  <si>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</si>
  <si>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</si>
  <si>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</si>
  <si>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</si>
  <si>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</si>
  <si>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</si>
  <si>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</si>
  <si>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</si>
  <si>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</si>
  <si>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</si>
  <si>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</si>
  <si>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</si>
  <si>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</si>
  <si>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</si>
  <si>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</si>
  <si>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</si>
  <si>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</si>
  <si>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</si>
  <si>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</si>
  <si>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</si>
  <si>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</si>
  <si>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</si>
  <si>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</si>
  <si>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</si>
  <si>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</si>
  <si>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</si>
  <si>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</si>
  <si>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</si>
  <si>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</si>
  <si>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</si>
  <si>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</si>
  <si>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</si>
  <si>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</si>
  <si>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</si>
  <si>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</si>
  <si>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</si>
  <si>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</si>
  <si>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</si>
  <si>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</si>
  <si>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</si>
  <si>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</si>
  <si>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</si>
  <si>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</si>
  <si>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</si>
  <si>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</si>
  <si>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</si>
  <si>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</si>
  <si>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</si>
  <si>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</si>
  <si>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</si>
  <si>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</si>
  <si>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</si>
  <si>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</si>
  <si>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</si>
  <si>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</si>
  <si>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</si>
  <si>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</si>
  <si>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</si>
  <si>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</si>
  <si>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</si>
  <si>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</si>
  <si>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</si>
  <si>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</si>
  <si>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</si>
  <si>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</si>
  <si>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</si>
  <si>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</si>
  <si>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</si>
  <si>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</si>
  <si>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</si>
  <si>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</si>
  <si>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</si>
  <si>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</si>
  <si>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</si>
  <si>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</si>
  <si>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</si>
  <si>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</si>
  <si>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</si>
  <si>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</si>
  <si>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</si>
  <si>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</si>
  <si>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</si>
  <si>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</si>
  <si>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</si>
  <si>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</si>
  <si>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</si>
  <si>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</si>
  <si>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</si>
  <si>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</si>
  <si>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</si>
  <si>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</si>
  <si>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</si>
  <si>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</si>
  <si>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</si>
  <si>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</si>
  <si>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</si>
  <si>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</si>
  <si>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</si>
  <si>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</si>
  <si>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</si>
  <si>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</si>
  <si>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</si>
  <si>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</si>
  <si>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</si>
  <si>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</si>
  <si>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</si>
  <si>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</si>
  <si>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</si>
  <si>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</si>
  <si>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</si>
  <si>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</si>
  <si>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</si>
  <si>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</si>
  <si>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</si>
  <si>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</si>
  <si>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</si>
  <si>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</si>
  <si>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</si>
  <si>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</si>
  <si>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</si>
  <si>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</si>
  <si>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</si>
  <si>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</si>
  <si>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</si>
  <si>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</si>
  <si>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</si>
  <si>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</si>
  <si>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</si>
  <si>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</si>
  <si>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</si>
  <si>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</si>
  <si>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</si>
  <si>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</si>
  <si>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</si>
  <si>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</si>
  <si>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</si>
  <si>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</si>
  <si>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</si>
  <si>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</si>
  <si>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</si>
  <si>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</si>
  <si>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</si>
  <si>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</si>
  <si>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</si>
  <si>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</si>
  <si>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</si>
  <si>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</si>
  <si>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</si>
  <si>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</si>
  <si>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</si>
  <si>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</si>
  <si>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</si>
  <si>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</si>
  <si>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</si>
  <si>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</si>
  <si>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</si>
  <si>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</si>
  <si>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</si>
  <si>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</si>
  <si>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</si>
  <si>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</si>
  <si>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</si>
  <si>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</si>
  <si>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</si>
  <si>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</si>
  <si>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</si>
  <si>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</si>
  <si>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</si>
  <si>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</si>
  <si>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</si>
  <si>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</si>
  <si>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</si>
  <si>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</si>
  <si>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</si>
  <si>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</si>
  <si>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</si>
  <si>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</si>
  <si>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</si>
  <si>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</si>
  <si>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</si>
  <si>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</si>
  <si>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</si>
  <si>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</si>
  <si>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</si>
  <si>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</si>
  <si>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</si>
  <si>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</si>
  <si>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</si>
  <si>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</si>
  <si>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</si>
  <si>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</si>
  <si>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</si>
  <si>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</si>
  <si>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</si>
  <si>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</si>
  <si>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</si>
  <si>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</si>
  <si>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</si>
  <si>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</si>
  <si>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</si>
  <si>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</si>
  <si>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</si>
  <si>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</si>
  <si>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</si>
  <si>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</si>
  <si>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</si>
  <si>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</si>
  <si>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</si>
  <si>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</si>
  <si>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</si>
  <si>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</si>
  <si>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</si>
  <si>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</si>
  <si>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</si>
  <si>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</si>
  <si>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</si>
  <si>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</si>
  <si>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</si>
  <si>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</si>
  <si>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</si>
  <si>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</si>
  <si>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</si>
  <si>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</si>
  <si>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</si>
  <si>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</si>
  <si>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</si>
  <si>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</si>
  <si>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</si>
  <si>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</si>
  <si>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</si>
  <si>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</si>
  <si>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</si>
  <si>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</si>
  <si>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</si>
  <si>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</si>
  <si>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</si>
  <si>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</si>
  <si>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</si>
  <si>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</si>
  <si>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</si>
  <si>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</si>
  <si>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</si>
  <si>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</si>
  <si>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</si>
  <si>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</si>
  <si>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</si>
  <si>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</si>
  <si>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</si>
  <si>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</si>
  <si>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</si>
  <si>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</si>
  <si>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</si>
  <si>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</si>
  <si>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</si>
  <si>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</si>
  <si>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</si>
  <si>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</si>
  <si>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</si>
  <si>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</si>
  <si>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</si>
  <si>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</si>
  <si>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</si>
  <si>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</si>
  <si>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</si>
  <si>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</si>
  <si>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</si>
  <si>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</si>
  <si>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</si>
  <si>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</si>
  <si>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</si>
  <si>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</si>
  <si>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</si>
  <si>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</si>
  <si>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</si>
  <si>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</si>
  <si>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</si>
  <si>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</si>
  <si>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</si>
  <si>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</si>
  <si>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</si>
  <si>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</si>
  <si>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</si>
  <si>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</si>
  <si>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</si>
  <si>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</si>
  <si>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</si>
  <si>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</si>
  <si>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</si>
  <si>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</si>
  <si>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</si>
  <si>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</si>
  <si>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</si>
  <si>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</si>
  <si>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</si>
  <si>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</si>
  <si>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</si>
  <si>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</si>
  <si>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</si>
  <si>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</si>
  <si>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</si>
  <si>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</si>
  <si>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</si>
  <si>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</si>
  <si>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</si>
  <si>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</si>
  <si>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</si>
  <si>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</si>
  <si>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</si>
  <si>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</si>
  <si>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</si>
  <si>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</si>
  <si>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</si>
  <si>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</si>
  <si>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</si>
  <si>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</si>
  <si>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</si>
  <si>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</si>
  <si>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</si>
  <si>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</si>
  <si>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</si>
  <si>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</si>
  <si>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</si>
  <si>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</si>
  <si>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</si>
  <si>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</si>
  <si>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</si>
  <si>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</si>
  <si>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</si>
  <si>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</si>
  <si>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</si>
  <si>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</si>
  <si>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</si>
  <si>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</si>
  <si>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</si>
  <si>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</si>
  <si>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</si>
  <si>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</si>
  <si>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</si>
  <si>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</si>
  <si>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</si>
  <si>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</si>
  <si>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</si>
  <si>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</si>
  <si>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</si>
  <si>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</si>
  <si>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</si>
  <si>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</si>
  <si>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</si>
  <si>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</si>
  <si>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</si>
  <si>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</si>
  <si>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</si>
  <si>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</si>
  <si>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</si>
  <si>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</si>
  <si>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</si>
  <si>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</si>
  <si>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</si>
  <si>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</si>
  <si>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</si>
  <si>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</si>
  <si>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</si>
  <si>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</si>
  <si>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</si>
  <si>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</si>
  <si>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</si>
  <si>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</si>
  <si>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</si>
  <si>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</si>
  <si>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</si>
  <si>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</si>
  <si>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</si>
  <si>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</si>
  <si>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</si>
  <si>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</si>
  <si>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</si>
  <si>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</si>
  <si>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</si>
  <si>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</si>
  <si>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</si>
  <si>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</si>
  <si>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</si>
  <si>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</si>
  <si>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</si>
  <si>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</si>
  <si>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</si>
  <si>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</si>
  <si>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</si>
  <si>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</si>
  <si>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</si>
  <si>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</si>
  <si>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</si>
  <si>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</si>
  <si>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</si>
  <si>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</si>
  <si>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</si>
  <si>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</si>
  <si>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</si>
  <si>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</si>
  <si>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</si>
  <si>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</si>
  <si>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</si>
  <si>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</si>
  <si>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</si>
  <si>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</si>
  <si>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</si>
  <si>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</si>
  <si>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</si>
  <si>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</si>
  <si>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</si>
  <si>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</si>
  <si>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</si>
  <si>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</si>
  <si>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</si>
  <si>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</si>
  <si>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</si>
  <si>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</si>
  <si>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</si>
  <si>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</si>
  <si>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</si>
  <si>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</si>
  <si>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</si>
  <si>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</si>
  <si>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</si>
  <si>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</si>
  <si>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</si>
  <si>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</si>
  <si>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</si>
  <si>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</si>
  <si>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</si>
  <si>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</si>
  <si>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</si>
  <si>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</si>
  <si>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</si>
  <si>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</si>
  <si>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</si>
  <si>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</si>
  <si>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</si>
  <si>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</si>
  <si>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</si>
  <si>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</si>
  <si>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</si>
  <si>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</si>
  <si>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</si>
  <si>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</si>
  <si>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</si>
  <si>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</si>
  <si>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</si>
  <si>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</si>
  <si>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</si>
  <si>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</si>
  <si>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</si>
  <si>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</si>
  <si>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</si>
  <si>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</si>
  <si>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</si>
  <si>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</si>
  <si>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</si>
  <si>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</si>
  <si>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</si>
  <si>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</si>
  <si>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</si>
  <si>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</si>
  <si>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</si>
  <si>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</si>
  <si>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</si>
  <si>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</si>
  <si>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</si>
  <si>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</si>
  <si>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</si>
  <si>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</si>
  <si>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</si>
  <si>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</si>
  <si>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</si>
  <si>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</si>
  <si>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</si>
  <si>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</si>
  <si>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</si>
  <si>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</si>
  <si>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</si>
  <si>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</si>
  <si>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</si>
  <si>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</si>
  <si>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</si>
  <si>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</si>
  <si>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</si>
  <si>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</si>
  <si>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</si>
  <si>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</si>
  <si>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</si>
  <si>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</si>
  <si>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</si>
  <si>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</si>
  <si>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</si>
  <si>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</si>
  <si>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</si>
  <si>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</si>
  <si>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</si>
  <si>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</si>
  <si>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</si>
  <si>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</si>
  <si>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</si>
  <si>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</si>
  <si>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</si>
  <si>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</si>
  <si>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</si>
  <si>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</si>
  <si>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</si>
  <si>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</si>
  <si>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</si>
  <si>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</si>
  <si>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</si>
  <si>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</si>
  <si>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</si>
  <si>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</si>
  <si>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</si>
  <si>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</si>
  <si>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</si>
  <si>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</si>
  <si>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</si>
  <si>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</si>
  <si>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</si>
  <si>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</si>
  <si>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</si>
  <si>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</si>
  <si>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</si>
  <si>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</si>
  <si>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</si>
  <si>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</si>
  <si>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</si>
  <si>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</si>
  <si>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</si>
  <si>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</si>
  <si>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</si>
  <si>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</si>
  <si>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</si>
  <si>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</si>
  <si>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</si>
  <si>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</si>
  <si>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</si>
  <si>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</si>
  <si>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</si>
  <si>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</si>
  <si>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</si>
  <si>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</si>
  <si>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</si>
  <si>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</si>
  <si>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</si>
  <si>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</si>
  <si>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</si>
  <si>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</si>
  <si>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</si>
  <si>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</si>
  <si>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</si>
  <si>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</si>
  <si>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</si>
  <si>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</si>
  <si>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</si>
  <si>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</si>
  <si>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</si>
  <si>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</si>
  <si>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</si>
  <si>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</si>
  <si>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</si>
  <si>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</si>
  <si>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</si>
  <si>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</si>
  <si>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</si>
  <si>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</si>
  <si>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</si>
  <si>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</si>
  <si>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</si>
  <si>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</si>
  <si>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</si>
  <si>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</si>
  <si>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</si>
  <si>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</si>
  <si>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</si>
  <si>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</si>
  <si>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</si>
  <si>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</si>
  <si>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</si>
  <si>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</si>
  <si>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</si>
  <si>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</si>
  <si>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</si>
  <si>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</si>
  <si>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</si>
  <si>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</si>
  <si>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</si>
  <si>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</si>
  <si>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</si>
  <si>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</si>
  <si>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</si>
  <si>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</si>
  <si>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</si>
  <si>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</si>
  <si>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</si>
  <si>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</si>
  <si>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</si>
  <si>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</si>
  <si>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</si>
  <si>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</si>
  <si>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</si>
  <si>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</si>
  <si>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</si>
  <si>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</si>
  <si>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</si>
  <si>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</si>
  <si>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</si>
  <si>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</si>
  <si>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</si>
  <si>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</si>
  <si>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</si>
  <si>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</si>
  <si>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</si>
  <si>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</si>
  <si>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</si>
  <si>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</si>
  <si>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</si>
  <si>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</si>
  <si>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</si>
  <si>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</si>
  <si>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</si>
  <si>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</si>
  <si>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</si>
  <si>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</si>
  <si>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</si>
  <si>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</si>
  <si>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</si>
  <si>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</si>
  <si>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</si>
  <si>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</si>
  <si>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</si>
  <si>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</si>
  <si>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</si>
  <si>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</si>
  <si>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</si>
  <si>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</si>
  <si>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</si>
  <si>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</si>
  <si>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</si>
  <si>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</si>
  <si>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</si>
  <si>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</si>
  <si>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</si>
  <si>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</si>
  <si>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</si>
  <si>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</si>
  <si>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</si>
  <si>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</si>
  <si>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</si>
  <si>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</si>
  <si>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</si>
  <si>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</si>
  <si>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</si>
  <si>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</si>
  <si>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</si>
  <si>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</si>
  <si>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</si>
  <si>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</si>
  <si>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</si>
  <si>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</si>
  <si>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</si>
  <si>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</si>
  <si>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</si>
  <si>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</si>
  <si>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</si>
  <si>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</si>
  <si>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</si>
  <si>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</si>
  <si>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</si>
  <si>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</si>
  <si>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</si>
  <si>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</si>
  <si>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</si>
  <si>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</si>
  <si>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</si>
  <si>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</si>
  <si>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</si>
  <si>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</si>
  <si>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</si>
  <si>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</si>
  <si>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</si>
  <si>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</si>
  <si>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</si>
  <si>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</si>
  <si>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</si>
  <si>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</si>
  <si>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</si>
  <si>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</si>
  <si>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</si>
  <si>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</si>
  <si>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</si>
  <si>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</si>
  <si>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</si>
  <si>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</si>
  <si>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</si>
  <si>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</si>
  <si>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</si>
  <si>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</si>
  <si>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</si>
  <si>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</si>
  <si>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</si>
  <si>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</si>
  <si>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</si>
  <si>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</si>
  <si>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</si>
  <si>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</si>
  <si>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</si>
  <si>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</si>
  <si>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</si>
  <si>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</si>
  <si>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</si>
  <si>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</si>
  <si>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</si>
  <si>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</si>
  <si>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</si>
  <si>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</si>
  <si>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</si>
  <si>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</si>
  <si>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</si>
  <si>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</si>
  <si>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</si>
  <si>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</si>
  <si>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</si>
  <si>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</si>
  <si>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</si>
  <si>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</si>
  <si>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</si>
  <si>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</si>
  <si>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</si>
  <si>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</si>
  <si>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</si>
  <si>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</si>
  <si>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</si>
  <si>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</si>
  <si>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</si>
  <si>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</si>
  <si>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</si>
  <si>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</si>
  <si>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</si>
  <si>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</si>
  <si>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</si>
  <si>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</si>
  <si>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</si>
  <si>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</si>
  <si>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</si>
  <si>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</si>
  <si>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</si>
  <si>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</si>
  <si>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</si>
  <si>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</si>
  <si>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</si>
  <si>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</si>
  <si>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</si>
  <si>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</si>
  <si>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</si>
  <si>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</si>
  <si>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</si>
  <si>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</si>
  <si>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</si>
  <si>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</si>
  <si>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</si>
  <si>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</si>
  <si>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</si>
  <si>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</si>
  <si>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</si>
  <si>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</si>
  <si>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</si>
  <si>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</si>
  <si>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</si>
  <si>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</si>
  <si>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</si>
  <si>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</si>
  <si>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</si>
  <si>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</si>
  <si>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</si>
  <si>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</si>
  <si>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</si>
  <si>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</si>
  <si>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</si>
  <si>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</si>
  <si>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</si>
  <si>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</si>
  <si>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</si>
  <si>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</si>
  <si>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</si>
  <si>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</si>
  <si>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</si>
  <si>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</si>
  <si>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</si>
  <si>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</si>
  <si>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</si>
  <si>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</si>
  <si>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</si>
  <si>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</si>
  <si>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</si>
  <si>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</si>
  <si>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</si>
  <si>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</si>
  <si>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</si>
  <si>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</si>
  <si>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</si>
  <si>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</si>
  <si>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</si>
  <si>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</si>
  <si>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</si>
  <si>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</si>
  <si>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</si>
  <si>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</si>
  <si>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</si>
  <si>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</si>
  <si>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</si>
  <si>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</si>
  <si>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</si>
  <si>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</si>
  <si>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</si>
  <si>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</si>
  <si>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</si>
  <si>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</si>
  <si>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</si>
  <si>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</si>
  <si>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</si>
  <si>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</si>
  <si>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</si>
  <si>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</si>
  <si>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</si>
  <si>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</si>
  <si>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</si>
  <si>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</si>
  <si>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</si>
  <si>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</si>
  <si>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</si>
  <si>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</si>
  <si>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</si>
  <si>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</si>
  <si>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</si>
  <si>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</si>
  <si>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</si>
  <si>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</si>
  <si>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</si>
  <si>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</si>
  <si>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</si>
  <si>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</si>
  <si>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</si>
  <si>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</si>
  <si>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</si>
  <si>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</si>
  <si>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</si>
  <si>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</si>
  <si>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</si>
  <si>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</si>
  <si>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</si>
  <si>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</si>
  <si>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</si>
  <si>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</si>
  <si>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</si>
  <si>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</si>
  <si>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</si>
  <si>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</si>
  <si>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</si>
  <si>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</si>
  <si>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</si>
  <si>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</si>
  <si>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</si>
  <si>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</si>
  <si>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</si>
  <si>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</si>
  <si>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</si>
  <si>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</si>
  <si>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</si>
  <si>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</si>
  <si>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</si>
  <si>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</si>
  <si>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</si>
  <si>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</si>
  <si>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</si>
  <si>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</si>
  <si>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</si>
  <si>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</si>
  <si>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</si>
  <si>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</si>
  <si>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</si>
  <si>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</si>
  <si>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</si>
  <si>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</si>
  <si>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</si>
  <si>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</si>
  <si>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</si>
  <si>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</si>
  <si>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</si>
  <si>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</si>
  <si>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</si>
  <si>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</si>
  <si>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</si>
  <si>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</si>
  <si>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</si>
  <si>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</si>
  <si>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</si>
  <si>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</si>
  <si>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</si>
  <si>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</si>
  <si>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</si>
  <si>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</si>
  <si>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</si>
  <si>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</si>
  <si>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</si>
  <si>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</si>
  <si>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</si>
  <si>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</si>
  <si>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</si>
  <si>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</si>
  <si>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</si>
  <si>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</si>
  <si>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</si>
  <si>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</si>
  <si>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</si>
  <si>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</si>
  <si>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</si>
  <si>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</si>
  <si>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</si>
  <si>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</si>
  <si>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</si>
  <si>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</si>
  <si>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</si>
  <si>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</si>
  <si>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</si>
  <si>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</si>
  <si>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</si>
  <si>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</si>
  <si>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</si>
  <si>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</si>
  <si>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</si>
  <si>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</si>
  <si>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</si>
  <si>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</si>
  <si>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</si>
  <si>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</si>
  <si>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</si>
  <si>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</si>
  <si>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</si>
  <si>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</si>
  <si>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</si>
  <si>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</si>
  <si>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</si>
  <si>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</si>
  <si>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</si>
  <si>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</si>
  <si>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</si>
  <si>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</si>
  <si>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</si>
  <si>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</si>
  <si>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</si>
  <si>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</si>
  <si>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</si>
  <si>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</si>
  <si>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</si>
  <si>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</si>
  <si>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</si>
  <si>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</si>
  <si>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</si>
  <si>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</si>
  <si>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</si>
  <si>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</si>
  <si>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</si>
  <si>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</si>
  <si>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</si>
  <si>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</si>
  <si>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</si>
  <si>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</si>
  <si>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</si>
  <si>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</si>
  <si>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</si>
  <si>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</si>
  <si>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</si>
  <si>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</si>
  <si>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</si>
  <si>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</si>
  <si>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</si>
  <si>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</si>
  <si>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</si>
  <si>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</si>
  <si>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</si>
  <si>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</si>
  <si>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</si>
  <si>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</si>
  <si>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</si>
  <si>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</si>
  <si>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</si>
  <si>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</si>
  <si>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</si>
  <si>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</si>
  <si>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</si>
  <si>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</si>
  <si>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</si>
  <si>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</si>
  <si>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</si>
  <si>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</si>
  <si>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</si>
  <si>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</si>
  <si>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</si>
  <si>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</si>
  <si>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</si>
  <si>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</si>
  <si>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</si>
  <si>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</si>
  <si>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</si>
  <si>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</si>
  <si>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</si>
  <si>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</si>
  <si>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</si>
  <si>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</si>
  <si>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</si>
  <si>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</si>
  <si>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</si>
  <si>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</si>
  <si>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</si>
  <si>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</si>
  <si>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</si>
  <si>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</si>
  <si>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</si>
  <si>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</si>
  <si>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</si>
  <si>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</si>
  <si>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</si>
  <si>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</si>
  <si>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</si>
  <si>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</si>
  <si>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</si>
  <si>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</si>
  <si>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</si>
  <si>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</si>
  <si>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</si>
  <si>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</si>
  <si>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</si>
  <si>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</si>
  <si>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</si>
  <si>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</si>
  <si>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</si>
  <si>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</si>
  <si>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</si>
  <si>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</si>
  <si>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</si>
  <si>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</si>
  <si>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</si>
  <si>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</si>
  <si>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</si>
  <si>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</si>
  <si>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</si>
  <si>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</si>
  <si>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</si>
  <si>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</si>
  <si>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</si>
  <si>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</si>
  <si>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</si>
  <si>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</si>
  <si>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</si>
  <si>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</si>
  <si>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</si>
  <si>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</si>
  <si>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</si>
  <si>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</si>
  <si>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</si>
  <si>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</si>
  <si>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</si>
  <si>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</si>
  <si>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</si>
  <si>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</si>
  <si>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</si>
  <si>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</si>
  <si>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</si>
  <si>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</si>
  <si>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</si>
  <si>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</si>
  <si>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</si>
  <si>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</si>
  <si>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</si>
  <si>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</si>
  <si>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</si>
  <si>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</si>
  <si>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</si>
  <si>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</si>
  <si>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</si>
  <si>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</si>
  <si>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</si>
  <si>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</si>
  <si>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</si>
  <si>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</si>
  <si>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</si>
  <si>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</si>
  <si>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</si>
  <si>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</si>
  <si>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</si>
  <si>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</si>
  <si>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</si>
  <si>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</si>
  <si>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</si>
  <si>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</si>
  <si>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</si>
  <si>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</si>
  <si>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</si>
  <si>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</si>
  <si>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</si>
  <si>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</si>
  <si>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</si>
  <si>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</si>
  <si>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</si>
  <si>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</si>
  <si>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</si>
  <si>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</si>
  <si>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</si>
  <si>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</si>
  <si>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</si>
  <si>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</si>
  <si>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</si>
  <si>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</si>
  <si>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</si>
  <si>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</si>
  <si>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</si>
  <si>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</si>
  <si>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</si>
  <si>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</si>
  <si>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</si>
  <si>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</si>
  <si>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</si>
  <si>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</si>
  <si>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</si>
  <si>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</si>
  <si>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</si>
  <si>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</si>
  <si>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</si>
  <si>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</si>
  <si>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</si>
  <si>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</si>
  <si>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</si>
  <si>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</si>
  <si>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</si>
  <si>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</si>
  <si>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</si>
  <si>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</si>
  <si>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</si>
  <si>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</si>
  <si>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</si>
  <si>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</si>
  <si>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</si>
  <si>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</si>
  <si>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</si>
  <si>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</si>
  <si>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</si>
  <si>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</si>
  <si>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</si>
  <si>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</si>
  <si>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</si>
  <si>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</si>
  <si>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</si>
  <si>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</si>
  <si>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</si>
  <si>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</si>
  <si>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</si>
  <si>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</si>
  <si>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</si>
  <si>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</si>
  <si>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</si>
  <si>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</si>
  <si>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</si>
  <si>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</si>
  <si>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</si>
  <si>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</si>
  <si>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</si>
  <si>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</si>
  <si>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</si>
  <si>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</si>
  <si>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</si>
  <si>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</si>
  <si>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</si>
  <si>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</si>
  <si>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</si>
  <si>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</si>
  <si>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</si>
  <si>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</si>
  <si>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</si>
  <si>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</si>
  <si>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</si>
  <si>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</si>
  <si>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</si>
  <si>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</si>
  <si>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</si>
  <si>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</si>
  <si>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</si>
  <si>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</si>
  <si>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</si>
  <si>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</si>
  <si>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</si>
  <si>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</si>
  <si>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</si>
  <si>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</si>
  <si>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</si>
  <si>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</si>
  <si>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</si>
  <si>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</si>
  <si>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</si>
  <si>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</si>
  <si>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</si>
  <si>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</si>
  <si>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</si>
  <si>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</si>
  <si>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</si>
  <si>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</si>
  <si>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</si>
  <si>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</si>
  <si>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</si>
  <si>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</si>
  <si>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</si>
  <si>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</si>
  <si>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</si>
  <si>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</si>
  <si>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</si>
  <si>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</si>
  <si>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</si>
  <si>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</si>
  <si>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</si>
  <si>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</si>
  <si>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</si>
  <si>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</si>
  <si>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</si>
  <si>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</si>
  <si>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</si>
  <si>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</si>
  <si>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</si>
  <si>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</si>
  <si>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</si>
  <si>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</si>
  <si>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</si>
  <si>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</si>
  <si>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</si>
  <si>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</si>
  <si>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</si>
  <si>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</si>
  <si>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</si>
  <si>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</si>
  <si>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</si>
  <si>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</si>
  <si>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</si>
  <si>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</si>
  <si>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</si>
  <si>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</si>
  <si>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</si>
  <si>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</si>
  <si>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</si>
  <si>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</si>
  <si>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</si>
  <si>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</si>
  <si>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</si>
  <si>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</si>
  <si>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</si>
  <si>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</si>
  <si>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</si>
  <si>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</si>
  <si>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</si>
  <si>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</si>
  <si>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</si>
  <si>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</si>
  <si>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</si>
  <si>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</si>
  <si>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</si>
  <si>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</si>
  <si>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</si>
  <si>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</si>
  <si>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</si>
  <si>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</si>
  <si>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</si>
  <si>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</si>
  <si>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</si>
  <si>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</si>
  <si>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</si>
  <si>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</si>
  <si>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</si>
  <si>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</si>
  <si>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</si>
  <si>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</si>
  <si>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</si>
  <si>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</si>
  <si>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</si>
  <si>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</si>
  <si>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</si>
  <si>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</si>
  <si>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</si>
  <si>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</si>
  <si>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</si>
  <si>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</si>
  <si>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</si>
  <si>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</si>
  <si>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</si>
  <si>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</si>
  <si>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</si>
  <si>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</si>
  <si>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</si>
  <si>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</si>
  <si>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</si>
  <si>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</si>
  <si>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</si>
  <si>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</si>
  <si>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</si>
  <si>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</si>
  <si>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</si>
  <si>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</si>
  <si>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</si>
  <si>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</si>
  <si>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</si>
  <si>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</si>
  <si>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</si>
  <si>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</si>
  <si>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</si>
  <si>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</si>
  <si>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</si>
  <si>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</si>
  <si>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</si>
  <si>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</si>
  <si>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</si>
  <si>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</si>
  <si>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</si>
  <si>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</si>
  <si>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</si>
  <si>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</si>
  <si>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</si>
  <si>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</si>
  <si>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</si>
  <si>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</si>
  <si>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</si>
  <si>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</si>
  <si>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</si>
  <si>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</si>
  <si>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</si>
  <si>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</si>
  <si>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</si>
  <si>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</si>
  <si>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</si>
  <si>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</si>
  <si>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</si>
  <si>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</si>
  <si>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</si>
  <si>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</si>
  <si>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</si>
  <si>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</si>
  <si>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</si>
  <si>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</si>
  <si>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</si>
  <si>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</si>
  <si>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</si>
  <si>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</si>
  <si>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</si>
  <si>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</si>
  <si>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</si>
  <si>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</si>
  <si>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</si>
  <si>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</si>
  <si>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</si>
  <si>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</si>
  <si>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</si>
  <si>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</si>
  <si>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</si>
  <si>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</si>
  <si>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</si>
  <si>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</si>
  <si>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</si>
  <si>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</si>
  <si>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</si>
  <si>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</si>
  <si>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</si>
  <si>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</si>
  <si>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</si>
  <si>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</si>
  <si>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</si>
  <si>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</si>
  <si>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</si>
  <si>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</si>
  <si>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</si>
  <si>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</si>
  <si>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</si>
  <si>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</si>
  <si>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</si>
  <si>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</si>
  <si>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</si>
  <si>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</si>
  <si>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</si>
  <si>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</si>
  <si>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</si>
  <si>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</si>
  <si>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</si>
  <si>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</si>
  <si>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</si>
  <si>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</si>
  <si>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</si>
  <si>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</si>
  <si>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</si>
  <si>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</si>
  <si>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</si>
  <si>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</si>
  <si>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</si>
  <si>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</si>
  <si>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</si>
  <si>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</si>
  <si>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</si>
  <si>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</si>
  <si>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</si>
  <si>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</si>
  <si>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</si>
  <si>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</si>
  <si>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</si>
  <si>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</si>
  <si>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</si>
  <si>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</si>
  <si>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</si>
  <si>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</si>
  <si>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</si>
  <si>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</si>
  <si>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</si>
  <si>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</si>
  <si>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</si>
  <si>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</si>
  <si>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</si>
  <si>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</si>
  <si>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</si>
  <si>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</si>
  <si>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</si>
  <si>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</si>
  <si>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</si>
  <si>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</si>
  <si>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</si>
  <si>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</si>
  <si>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</si>
  <si>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</si>
  <si>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</si>
  <si>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</si>
  <si>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</si>
  <si>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</si>
  <si>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</si>
  <si>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</si>
  <si>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</si>
  <si>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</si>
  <si>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</si>
  <si>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</si>
  <si>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</si>
  <si>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</si>
  <si>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</si>
  <si>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</si>
  <si>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</si>
  <si>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</si>
  <si>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</si>
  <si>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</si>
  <si>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</si>
  <si>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</si>
  <si>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</si>
  <si>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</si>
  <si>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</si>
  <si>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</si>
  <si>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</si>
  <si>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</si>
  <si>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</si>
  <si>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</si>
  <si>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</si>
  <si>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</si>
  <si>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</si>
  <si>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</si>
  <si>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</si>
  <si>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</si>
  <si>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</si>
  <si>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</si>
  <si>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</si>
  <si>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</si>
  <si>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</si>
  <si>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</si>
  <si>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</si>
  <si>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</si>
  <si>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</si>
  <si>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</si>
  <si>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</si>
  <si>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</si>
  <si>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</si>
  <si>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</si>
  <si>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</si>
  <si>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</si>
  <si>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</si>
  <si>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</si>
  <si>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</si>
  <si>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</si>
  <si>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</si>
  <si>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</si>
  <si>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</si>
  <si>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</si>
  <si>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</si>
  <si>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</si>
  <si>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</si>
  <si>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</si>
  <si>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</si>
  <si>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</si>
  <si>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</si>
  <si>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</si>
  <si>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</si>
  <si>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</si>
  <si>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</si>
  <si>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</si>
  <si>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</si>
  <si>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</si>
  <si>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</si>
  <si>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</si>
  <si>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</si>
  <si>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</si>
  <si>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</si>
  <si>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</si>
  <si>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</si>
  <si>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</si>
  <si>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</si>
  <si>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</si>
  <si>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</si>
  <si>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</si>
  <si>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</si>
  <si>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</si>
  <si>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</si>
  <si>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</si>
  <si>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</si>
  <si>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</si>
  <si>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</si>
  <si>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</si>
  <si>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</si>
  <si>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</si>
  <si>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</si>
  <si>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</si>
  <si>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</si>
  <si>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</si>
  <si>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</si>
  <si>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</si>
  <si>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</si>
  <si>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</si>
  <si>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</si>
  <si>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</si>
  <si>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</si>
  <si>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</si>
  <si>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</si>
  <si>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</si>
  <si>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</si>
  <si>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</si>
  <si>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</si>
  <si>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</si>
  <si>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</si>
  <si>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</si>
  <si>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</si>
  <si>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</si>
  <si>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</si>
  <si>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</si>
  <si>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</si>
  <si>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</si>
  <si>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</si>
  <si>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</si>
  <si>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</si>
  <si>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</si>
  <si>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</si>
  <si>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</si>
  <si>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</si>
  <si>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</si>
  <si>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</si>
  <si>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</si>
  <si>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</si>
  <si>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</si>
  <si>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</si>
  <si>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</si>
  <si>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</si>
  <si>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</si>
  <si>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</si>
  <si>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</si>
  <si>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</si>
  <si>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</si>
  <si>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</si>
  <si>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</si>
  <si>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</si>
  <si>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</si>
  <si>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</si>
  <si>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</si>
  <si>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</si>
  <si>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</si>
  <si>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</si>
  <si>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</si>
  <si>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</si>
  <si>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</si>
  <si>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</si>
  <si>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</si>
  <si>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</si>
  <si>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</si>
  <si>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</si>
  <si>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</si>
  <si>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</si>
  <si>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</si>
  <si>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</si>
  <si>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</si>
  <si>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</si>
  <si>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</si>
  <si>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</si>
  <si>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</si>
  <si>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</si>
  <si>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</si>
  <si>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</si>
  <si>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</si>
  <si>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</si>
  <si>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</si>
  <si>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</si>
  <si>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</si>
  <si>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</si>
  <si>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</si>
  <si>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</si>
  <si>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</si>
  <si>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</si>
  <si>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</si>
  <si>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</si>
  <si>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</si>
  <si>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</si>
  <si>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</si>
  <si>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</si>
  <si>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</si>
  <si>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</si>
  <si>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</si>
  <si>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</si>
  <si>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</si>
  <si>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</si>
  <si>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</si>
  <si>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</si>
  <si>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</si>
  <si>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</si>
  <si>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</si>
  <si>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</si>
  <si>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</si>
  <si>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</si>
  <si>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</si>
  <si>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</si>
  <si>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</si>
  <si>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</si>
  <si>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</si>
  <si>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</si>
  <si>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</si>
  <si>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</si>
  <si>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</si>
  <si>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</si>
  <si>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</si>
  <si>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</si>
  <si>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</si>
  <si>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</si>
  <si>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</si>
  <si>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</si>
  <si>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</si>
  <si>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</si>
  <si>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</si>
  <si>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</si>
  <si>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</si>
  <si>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</si>
  <si>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</si>
  <si>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</si>
  <si>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</si>
  <si>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</si>
  <si>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</si>
  <si>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</si>
  <si>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</si>
  <si>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</si>
  <si>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</si>
  <si>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</si>
  <si>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</si>
  <si>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</si>
  <si>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</si>
  <si>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</si>
  <si>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</si>
  <si>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</si>
  <si>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</si>
  <si>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</si>
  <si>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</si>
  <si>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</si>
  <si>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</si>
  <si>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</si>
  <si>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</si>
  <si>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</si>
  <si>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</si>
  <si>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</si>
  <si>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</si>
  <si>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</si>
  <si>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</si>
  <si>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</si>
  <si>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</si>
  <si>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</si>
  <si>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</si>
  <si>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</si>
  <si>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</si>
  <si>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</si>
  <si>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</si>
  <si>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</si>
  <si>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</si>
  <si>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</si>
  <si>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</si>
  <si>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</si>
  <si>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</si>
  <si>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</si>
  <si>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</si>
  <si>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</si>
  <si>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</si>
  <si>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</si>
  <si>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</si>
  <si>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</si>
  <si>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</si>
  <si>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</si>
  <si>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</si>
  <si>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</si>
  <si>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</si>
  <si>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</si>
  <si>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</si>
  <si>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</si>
  <si>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</si>
  <si>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</si>
  <si>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</si>
  <si>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</si>
  <si>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</si>
  <si>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</si>
  <si>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</si>
  <si>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</si>
  <si>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</si>
  <si>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</si>
  <si>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</si>
  <si>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</si>
  <si>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</si>
  <si>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</si>
  <si>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</si>
  <si>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</si>
  <si>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</si>
  <si>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</si>
  <si>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</si>
  <si>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</si>
  <si>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</si>
  <si>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</si>
  <si>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</si>
  <si>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</si>
  <si>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</si>
  <si>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</si>
  <si>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</si>
  <si>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</si>
  <si>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</si>
  <si>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</si>
  <si>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</si>
  <si>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</si>
  <si>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</si>
  <si>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</si>
  <si>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</si>
  <si>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</si>
  <si>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</si>
  <si>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</si>
  <si>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</si>
  <si>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</si>
  <si>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</si>
  <si>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</si>
  <si>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</si>
  <si>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</si>
  <si>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</si>
  <si>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</si>
  <si>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</si>
  <si>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</si>
  <si>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</si>
  <si>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</si>
  <si>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</si>
  <si>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</si>
  <si>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</si>
  <si>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</si>
  <si>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</si>
  <si>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</si>
  <si>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</si>
  <si>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</si>
  <si>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</si>
  <si>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</si>
  <si>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</si>
  <si>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</si>
  <si>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</si>
  <si>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</si>
  <si>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</si>
  <si>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</si>
  <si>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</si>
  <si>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</si>
  <si>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</si>
  <si>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</si>
  <si>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</si>
  <si>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</si>
  <si>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</si>
  <si>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</si>
  <si>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</si>
  <si>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</si>
  <si>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</si>
  <si>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</si>
  <si>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</si>
  <si>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</si>
  <si>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</si>
  <si>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</si>
  <si>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</si>
  <si>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</si>
  <si>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</si>
  <si>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</si>
  <si>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</si>
  <si>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</si>
  <si>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</si>
  <si>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</si>
  <si>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</si>
  <si>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</si>
  <si>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</si>
  <si>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</si>
  <si>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</si>
  <si>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</si>
  <si>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</si>
  <si>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</si>
  <si>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</si>
  <si>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</si>
  <si>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</si>
  <si>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</si>
  <si>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</si>
  <si>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</si>
  <si>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</si>
  <si>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</si>
  <si>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</si>
  <si>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</si>
  <si>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</si>
  <si>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</si>
  <si>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</si>
  <si>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</si>
  <si>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</si>
  <si>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</si>
  <si>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</si>
  <si>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</si>
  <si>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</si>
  <si>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</si>
  <si>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</si>
  <si>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</si>
  <si>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</si>
  <si>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</si>
  <si>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</si>
  <si>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</si>
  <si>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</si>
  <si>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</si>
  <si>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</si>
  <si>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</si>
  <si>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</si>
  <si>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</si>
  <si>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</si>
  <si>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</si>
  <si>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</si>
  <si>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</si>
  <si>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</si>
  <si>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</si>
  <si>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</si>
  <si>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</si>
  <si>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</si>
  <si>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</si>
  <si>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</si>
  <si>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</si>
  <si>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</si>
  <si>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</si>
  <si>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</si>
  <si>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</si>
  <si>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</si>
  <si>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</si>
  <si>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</si>
  <si>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</si>
  <si>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</si>
  <si>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</si>
  <si>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</si>
  <si>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</si>
  <si>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</si>
  <si>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</si>
  <si>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</si>
  <si>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</si>
  <si>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</si>
  <si>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</si>
  <si>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</si>
  <si>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</si>
  <si>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</si>
  <si>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</si>
  <si>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</si>
  <si>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</si>
  <si>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</si>
  <si>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</si>
  <si>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</si>
  <si>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</si>
  <si>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</si>
  <si>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</si>
  <si>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</si>
  <si>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</si>
  <si>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</si>
  <si>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</si>
  <si>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</si>
  <si>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</si>
  <si>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</si>
  <si>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</si>
  <si>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</si>
  <si>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</si>
  <si>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</si>
  <si>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</si>
  <si>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</si>
  <si>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</si>
  <si>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</si>
  <si>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</si>
  <si>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</si>
  <si>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</si>
  <si>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</si>
  <si>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</si>
  <si>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</si>
  <si>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</si>
  <si>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</si>
  <si>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</si>
  <si>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</si>
  <si>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</si>
  <si>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</si>
  <si>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</si>
  <si>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</si>
  <si>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</si>
  <si>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</si>
  <si>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</si>
  <si>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</si>
  <si>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</si>
  <si>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</si>
  <si>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</si>
  <si>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</si>
  <si>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</si>
  <si>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</si>
  <si>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</si>
  <si>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</si>
  <si>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</si>
  <si>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</si>
  <si>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</si>
  <si>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</si>
  <si>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</si>
  <si>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</si>
  <si>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</si>
  <si>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</si>
  <si>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</si>
  <si>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</si>
  <si>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</si>
  <si>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</si>
  <si>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</si>
  <si>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</si>
  <si>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</si>
  <si>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</si>
  <si>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</si>
  <si>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</si>
  <si>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</si>
  <si>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</si>
  <si>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</si>
  <si>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</si>
  <si>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</si>
  <si>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</si>
  <si>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</si>
  <si>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</si>
  <si>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</si>
  <si>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</si>
  <si>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</si>
  <si>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</si>
  <si>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</si>
  <si>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</si>
  <si>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</si>
  <si>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</si>
  <si>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</si>
  <si>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</si>
  <si>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</si>
  <si>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</si>
  <si>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</si>
  <si>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</si>
  <si>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</si>
  <si>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</si>
  <si>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</si>
  <si>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</si>
  <si>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</si>
  <si>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</si>
  <si>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</si>
  <si>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</si>
  <si>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</si>
  <si>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</si>
  <si>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</si>
  <si>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</si>
  <si>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</si>
  <si>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</si>
  <si>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</si>
  <si>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</si>
  <si>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</si>
  <si>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</si>
  <si>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</si>
  <si>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</si>
  <si>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</si>
  <si>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</si>
  <si>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</si>
  <si>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</si>
  <si>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</si>
  <si>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</si>
  <si>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</si>
  <si>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</si>
  <si>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</si>
  <si>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</si>
  <si>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</si>
  <si>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</si>
  <si>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</si>
  <si>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</si>
  <si>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</si>
  <si>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</si>
  <si>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</si>
  <si>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</si>
  <si>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</si>
  <si>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</si>
  <si>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</si>
  <si>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</si>
  <si>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</si>
  <si>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</si>
  <si>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</si>
  <si>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</si>
  <si>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</si>
  <si>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</si>
  <si>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</si>
  <si>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</si>
  <si>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</si>
  <si>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</si>
  <si>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</si>
  <si>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</si>
  <si>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</si>
  <si>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</si>
  <si>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</si>
  <si>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</si>
  <si>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</si>
  <si>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</si>
  <si>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</si>
  <si>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</si>
  <si>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</si>
  <si>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</si>
  <si>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</si>
  <si>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</si>
  <si>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</si>
  <si>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</si>
  <si>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</si>
  <si>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</si>
  <si>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</si>
  <si>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</si>
  <si>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</si>
  <si>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</si>
  <si>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</si>
  <si>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</si>
  <si>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</si>
  <si>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</si>
  <si>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</si>
  <si>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</si>
  <si>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</si>
  <si>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</si>
  <si>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</si>
  <si>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</si>
  <si>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</si>
  <si>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</si>
  <si>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</si>
  <si>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</si>
  <si>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</si>
  <si>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</si>
  <si>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</si>
  <si>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</si>
  <si>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</si>
  <si>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</si>
  <si>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</si>
  <si>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</si>
  <si>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</si>
  <si>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</si>
  <si>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</si>
  <si>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</si>
  <si>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</si>
  <si>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</si>
  <si>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</si>
  <si>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</si>
  <si>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</si>
  <si>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</si>
  <si>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</si>
  <si>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</si>
  <si>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</si>
  <si>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</si>
  <si>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</si>
  <si>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</si>
  <si>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</si>
  <si>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</si>
  <si>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</si>
  <si>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</si>
  <si>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</si>
  <si>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</si>
  <si>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</si>
  <si>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</si>
  <si>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</si>
  <si>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</si>
  <si>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</si>
  <si>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</si>
  <si>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</si>
  <si>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</si>
  <si>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</si>
  <si>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</si>
  <si>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</si>
  <si>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</si>
  <si>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</si>
  <si>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</si>
  <si>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</si>
  <si>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</si>
  <si>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</si>
  <si>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</si>
  <si>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</si>
  <si>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</si>
  <si>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</si>
  <si>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</si>
  <si>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</si>
  <si>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</si>
  <si>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</si>
  <si>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</si>
  <si>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</si>
  <si>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</si>
  <si>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</si>
  <si>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</si>
  <si>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</si>
  <si>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</si>
  <si>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</si>
  <si>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</si>
  <si>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</si>
  <si>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</si>
  <si>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</si>
  <si>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</si>
  <si>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</si>
  <si>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</si>
  <si>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</si>
  <si>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</si>
  <si>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</si>
  <si>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</si>
  <si>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</si>
  <si>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</si>
  <si>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</si>
  <si>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</si>
  <si>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</si>
  <si>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</si>
  <si>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</si>
  <si>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</si>
  <si>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</si>
  <si>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</si>
  <si>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</si>
  <si>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</si>
  <si>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</si>
  <si>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</si>
  <si>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</si>
  <si>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</si>
  <si>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</si>
  <si>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</si>
  <si>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</si>
  <si>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</si>
  <si>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</si>
  <si>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</si>
  <si>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</si>
  <si>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</si>
  <si>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</si>
  <si>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</si>
  <si>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</si>
  <si>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</si>
  <si>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</si>
  <si>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</si>
  <si>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</si>
  <si>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</si>
  <si>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</si>
  <si>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</si>
  <si>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</si>
  <si>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</si>
  <si>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</si>
  <si>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</si>
  <si>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</si>
  <si>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</si>
  <si>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</si>
  <si>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</si>
  <si>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</si>
  <si>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</si>
  <si>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</si>
  <si>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</si>
  <si>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</si>
  <si>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</si>
  <si>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</si>
  <si>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</si>
  <si>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</si>
  <si>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</si>
  <si>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</si>
  <si>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</si>
  <si>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</si>
  <si>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</si>
  <si>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</si>
  <si>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</si>
  <si>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</si>
  <si>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</si>
  <si>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</si>
  <si>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</si>
  <si>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</si>
  <si>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</si>
  <si>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</si>
  <si>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</si>
  <si>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</si>
  <si>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</si>
  <si>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</si>
  <si>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</si>
  <si>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</si>
  <si>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</si>
  <si>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</si>
  <si>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</si>
  <si>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</si>
  <si>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</si>
  <si>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</si>
  <si>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</si>
  <si>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</si>
  <si>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</si>
  <si>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</si>
  <si>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</si>
  <si>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</si>
  <si>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</si>
  <si>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</si>
  <si>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</si>
  <si>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</si>
  <si>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</si>
  <si>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</si>
  <si>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</si>
  <si>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</si>
  <si>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</si>
  <si>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</si>
  <si>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</si>
  <si>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</si>
  <si>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</si>
  <si>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</si>
  <si>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</si>
  <si>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</si>
  <si>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</si>
  <si>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</si>
  <si>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</si>
  <si>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</si>
  <si>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</si>
  <si>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</si>
  <si>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</si>
  <si>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</si>
  <si>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</si>
  <si>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</si>
  <si>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</si>
  <si>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</si>
  <si>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</si>
  <si>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</si>
  <si>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</si>
  <si>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</si>
  <si>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</si>
  <si>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</si>
  <si>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</si>
  <si>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</si>
  <si>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</si>
  <si>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</si>
  <si>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</si>
  <si>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</si>
  <si>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</si>
  <si>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</si>
  <si>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</si>
  <si>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</si>
  <si>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</si>
  <si>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</si>
  <si>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</si>
  <si>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</si>
  <si>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</si>
  <si>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</si>
  <si>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</si>
  <si>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</si>
  <si>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</si>
  <si>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</si>
  <si>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</si>
  <si>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</si>
  <si>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</si>
  <si>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</si>
  <si>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</si>
  <si>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</si>
  <si>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</si>
  <si>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</si>
  <si>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</si>
  <si>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</si>
  <si>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</si>
  <si>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</si>
  <si>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</si>
  <si>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</si>
  <si>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</si>
  <si>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</si>
  <si>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</si>
  <si>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</si>
  <si>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</si>
  <si>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</si>
  <si>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</si>
  <si>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</si>
  <si>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</si>
  <si>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</si>
  <si>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</si>
  <si>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</si>
  <si>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</si>
  <si>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</si>
  <si>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</si>
  <si>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</si>
  <si>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</si>
  <si>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</si>
  <si>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</si>
  <si>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</si>
  <si>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</si>
  <si>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</si>
  <si>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</si>
  <si>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</si>
  <si>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</si>
  <si>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</si>
  <si>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</si>
  <si>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</si>
  <si>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</si>
  <si>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</si>
  <si>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</si>
  <si>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</si>
  <si>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</si>
  <si>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</si>
  <si>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</si>
  <si>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</si>
  <si>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</si>
  <si>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</si>
  <si>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</si>
  <si>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</si>
  <si>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</si>
  <si>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</si>
  <si>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</si>
  <si>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</si>
  <si>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</si>
  <si>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</si>
  <si>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</si>
  <si>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</si>
  <si>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</si>
  <si>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</si>
  <si>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</si>
  <si>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</si>
  <si>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</si>
  <si>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</si>
  <si>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</si>
  <si>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</si>
  <si>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</si>
  <si>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</si>
  <si>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</si>
  <si>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</si>
  <si>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</si>
  <si>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</si>
  <si>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</si>
  <si>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</si>
  <si>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</si>
  <si>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</si>
  <si>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</si>
  <si>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</si>
  <si>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</si>
  <si>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</si>
  <si>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</si>
  <si>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</si>
  <si>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</si>
  <si>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</si>
  <si>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</si>
  <si>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</si>
  <si>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</si>
  <si>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</si>
  <si>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</si>
  <si>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</si>
  <si>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</si>
  <si>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</si>
  <si>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</si>
  <si>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</si>
  <si>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</si>
  <si>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</si>
  <si>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</si>
  <si>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</si>
  <si>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</si>
  <si>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</si>
  <si>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</si>
  <si>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</si>
  <si>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</si>
  <si>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</si>
  <si>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</si>
  <si>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</si>
  <si>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</si>
  <si>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</si>
  <si>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</si>
  <si>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</si>
  <si>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</si>
  <si>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</si>
  <si>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</si>
  <si>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</si>
  <si>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</si>
  <si>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</si>
  <si>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</si>
  <si>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</si>
  <si>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</si>
  <si>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</si>
  <si>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</si>
  <si>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</si>
  <si>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</si>
  <si>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</si>
  <si>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</si>
  <si>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</si>
  <si>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</si>
  <si>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</si>
  <si>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</si>
  <si>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</si>
  <si>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</si>
  <si>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</si>
  <si>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</si>
  <si>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</si>
  <si>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</si>
  <si>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</si>
  <si>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</si>
  <si>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</si>
  <si>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</si>
  <si>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</si>
  <si>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</si>
  <si>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</si>
  <si>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</si>
  <si>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</si>
  <si>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</si>
  <si>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</si>
  <si>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</si>
  <si>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</si>
  <si>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</si>
  <si>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</si>
  <si>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</si>
  <si>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</si>
  <si>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</si>
  <si>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</si>
  <si>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</si>
  <si>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</si>
  <si>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</si>
  <si>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</si>
  <si>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</si>
  <si>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</si>
  <si>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</si>
  <si>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</si>
  <si>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</si>
  <si>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</si>
  <si>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</si>
  <si>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</si>
  <si>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</si>
  <si>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</si>
  <si>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</si>
  <si>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</si>
  <si>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</si>
  <si>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</si>
  <si>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</si>
  <si>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</si>
  <si>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</si>
  <si>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</si>
  <si>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</si>
  <si>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</si>
  <si>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</si>
  <si>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</si>
  <si>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</si>
  <si>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</si>
  <si>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</si>
  <si>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</si>
  <si>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</si>
  <si>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</si>
  <si>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</si>
  <si>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</si>
  <si>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</si>
  <si>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</si>
  <si>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</si>
  <si>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</si>
  <si>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</si>
  <si>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</si>
  <si>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</si>
  <si>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</si>
  <si>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</si>
  <si>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</si>
  <si>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</si>
  <si>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</si>
  <si>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</si>
  <si>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</si>
  <si>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</si>
  <si>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</si>
  <si>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</si>
  <si>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</si>
  <si>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</si>
  <si>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</si>
  <si>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</si>
  <si>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</si>
  <si>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</si>
  <si>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</si>
  <si>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</si>
  <si>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</si>
  <si>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</si>
  <si>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</si>
  <si>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</si>
  <si>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</si>
  <si>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</si>
  <si>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</si>
  <si>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</si>
  <si>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</si>
  <si>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</si>
  <si>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</si>
  <si>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</si>
  <si>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</si>
  <si>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</si>
  <si>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</si>
  <si>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</si>
  <si>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</si>
  <si>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</si>
  <si>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</si>
  <si>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</si>
  <si>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</si>
  <si>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</si>
  <si>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</si>
  <si>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</si>
  <si>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</si>
  <si>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</si>
  <si>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</si>
  <si>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</si>
  <si>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</si>
  <si>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</si>
  <si>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</si>
  <si>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</si>
  <si>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</si>
  <si>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</si>
  <si>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</si>
  <si>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</si>
  <si>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</si>
  <si>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</si>
  <si>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</si>
  <si>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</si>
  <si>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</si>
  <si>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</si>
  <si>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</si>
  <si>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</si>
  <si>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</si>
  <si>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</si>
  <si>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</si>
  <si>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</si>
  <si>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</si>
  <si>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</si>
  <si>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</si>
  <si>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</si>
  <si>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</si>
  <si>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</si>
  <si>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</si>
  <si>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</si>
  <si>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</si>
  <si>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</si>
  <si>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</si>
  <si>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</si>
  <si>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</si>
  <si>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</si>
  <si>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</si>
  <si>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</si>
  <si>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</si>
  <si>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</si>
  <si>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</si>
  <si>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</si>
  <si>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</si>
  <si>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</si>
  <si>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</si>
  <si>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</si>
  <si>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</si>
  <si>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</si>
  <si>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</si>
  <si>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</si>
  <si>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</si>
  <si>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</si>
  <si>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</si>
  <si>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</si>
  <si>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</si>
  <si>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</si>
  <si>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</si>
  <si>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</si>
  <si>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</si>
  <si>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</si>
  <si>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</si>
  <si>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</si>
  <si>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</si>
  <si>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</si>
  <si>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</si>
  <si>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</si>
  <si>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</si>
  <si>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</si>
  <si>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</si>
  <si>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</si>
  <si>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</si>
  <si>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</si>
  <si>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</si>
  <si>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</si>
  <si>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</si>
  <si>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</si>
  <si>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</si>
  <si>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</si>
  <si>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</si>
  <si>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</si>
  <si>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</si>
  <si>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</si>
  <si>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</si>
  <si>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</si>
  <si>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</si>
  <si>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</si>
  <si>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</si>
  <si>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</si>
  <si>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</si>
  <si>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</si>
  <si>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</si>
  <si>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</si>
  <si>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</si>
  <si>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</si>
  <si>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</si>
  <si>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</si>
  <si>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</si>
  <si>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</si>
  <si>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</si>
  <si>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</si>
  <si>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</si>
  <si>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</si>
  <si>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</si>
  <si>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</si>
  <si>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</si>
  <si>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</si>
  <si>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</si>
  <si>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</si>
  <si>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</si>
  <si>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</si>
  <si>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</si>
  <si>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</si>
  <si>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</si>
  <si>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</si>
  <si>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</si>
  <si>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</si>
  <si>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</si>
  <si>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</si>
  <si>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</si>
  <si>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</si>
  <si>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</si>
  <si>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</si>
  <si>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</si>
  <si>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</si>
  <si>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</si>
  <si>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</si>
  <si>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</si>
  <si>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</si>
  <si>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</si>
  <si>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</si>
  <si>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</si>
  <si>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</si>
  <si>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</si>
  <si>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</si>
  <si>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</si>
  <si>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</si>
  <si>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</si>
  <si>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</si>
  <si>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</si>
  <si>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</si>
  <si>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</si>
  <si>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</si>
  <si>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</si>
  <si>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</si>
  <si>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</si>
  <si>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</si>
  <si>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</si>
  <si>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</si>
  <si>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</si>
  <si>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</si>
  <si>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</si>
  <si>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</si>
  <si>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</si>
  <si>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</si>
  <si>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</si>
  <si>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</si>
  <si>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</si>
  <si>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</si>
  <si>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</si>
  <si>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</si>
  <si>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</si>
  <si>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</si>
  <si>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</si>
  <si>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</si>
  <si>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</si>
  <si>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</si>
  <si>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</si>
  <si>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</si>
  <si>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</si>
  <si>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</si>
  <si>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</si>
  <si>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</si>
  <si>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</si>
  <si>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</si>
  <si>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</si>
  <si>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</si>
  <si>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</si>
  <si>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</si>
  <si>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</si>
  <si>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</si>
  <si>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</si>
  <si>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</si>
  <si>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</si>
  <si>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</si>
  <si>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</si>
  <si>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</si>
  <si>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</si>
  <si>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</si>
  <si>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</si>
  <si>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</si>
  <si>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</si>
  <si>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</si>
  <si>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</si>
  <si>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</si>
  <si>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</si>
  <si>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</si>
  <si>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</si>
  <si>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</si>
  <si>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</si>
  <si>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</si>
  <si>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</si>
  <si>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</si>
  <si>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</si>
  <si>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</si>
  <si>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</si>
  <si>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</si>
  <si>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</si>
  <si>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</si>
  <si>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</si>
  <si>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</si>
  <si>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</si>
  <si>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</si>
  <si>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</si>
  <si>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</si>
  <si>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</si>
  <si>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</si>
  <si>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</si>
  <si>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</si>
  <si>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</si>
  <si>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</si>
  <si>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</si>
  <si>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</si>
  <si>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</si>
  <si>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</si>
  <si>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</si>
  <si>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</si>
  <si>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</si>
  <si>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</si>
  <si>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</si>
  <si>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</si>
  <si>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</si>
  <si>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</si>
  <si>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</si>
  <si>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</si>
  <si>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</si>
  <si>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</si>
  <si>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</si>
  <si>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</si>
  <si>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</si>
  <si>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</si>
  <si>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</si>
  <si>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</si>
  <si>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</si>
  <si>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</si>
  <si>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</si>
  <si>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</si>
  <si>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</si>
  <si>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</si>
  <si>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</si>
  <si>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</si>
  <si>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</si>
  <si>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</si>
  <si>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</si>
  <si>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</si>
  <si>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</si>
  <si>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</si>
  <si>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</si>
  <si>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</si>
  <si>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</si>
  <si>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</si>
  <si>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</si>
  <si>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</si>
  <si>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</si>
  <si>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</si>
  <si>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</si>
  <si>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</si>
  <si>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</si>
  <si>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</si>
  <si>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</si>
  <si>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</si>
  <si>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</si>
  <si>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</si>
  <si>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</si>
  <si>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</si>
  <si>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</si>
  <si>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</si>
  <si>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</si>
  <si>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</si>
  <si>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</si>
  <si>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</si>
  <si>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</si>
  <si>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</si>
  <si>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</si>
  <si>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</si>
  <si>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</si>
  <si>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</si>
  <si>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</si>
  <si>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</si>
  <si>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</si>
  <si>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</si>
  <si>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</si>
  <si>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</si>
  <si>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</si>
  <si>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</si>
  <si>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</si>
  <si>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</si>
  <si>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</si>
  <si>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</si>
  <si>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</si>
  <si>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</si>
  <si>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</si>
  <si>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</si>
  <si>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</si>
  <si>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</si>
  <si>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</si>
  <si>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</si>
  <si>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</si>
  <si>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</si>
  <si>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</si>
  <si>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</si>
  <si>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</si>
  <si>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</si>
  <si>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</si>
  <si>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</si>
  <si>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</si>
  <si>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</si>
  <si>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</si>
  <si>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</si>
  <si>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</si>
  <si>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</si>
  <si>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</si>
  <si>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</si>
  <si>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</si>
  <si>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</si>
  <si>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</si>
  <si>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</si>
  <si>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</si>
  <si>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</si>
  <si>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</si>
  <si>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</si>
  <si>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</si>
  <si>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</si>
  <si>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</si>
  <si>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</si>
  <si>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</si>
  <si>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</si>
  <si>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</si>
  <si>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</si>
  <si>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</si>
  <si>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</si>
  <si>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</si>
  <si>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</si>
  <si>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</si>
  <si>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</si>
  <si>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</si>
  <si>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</si>
  <si>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</si>
  <si>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</si>
  <si>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</si>
  <si>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</si>
  <si>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</si>
  <si>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</si>
  <si>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</si>
  <si>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</si>
  <si>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</si>
  <si>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</si>
  <si>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</si>
  <si>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</si>
  <si>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</si>
  <si>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</si>
  <si>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</si>
  <si>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</si>
  <si>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</si>
  <si>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</si>
  <si>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</si>
  <si>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</si>
  <si>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</si>
  <si>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</si>
  <si>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</si>
  <si>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</si>
  <si>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</si>
  <si>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</si>
  <si>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</si>
  <si>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</si>
  <si>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</si>
  <si>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</si>
  <si>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</si>
  <si>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</si>
  <si>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</si>
  <si>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</si>
  <si>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</si>
  <si>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</si>
  <si>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</si>
  <si>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</si>
  <si>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</si>
  <si>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</si>
  <si>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</si>
  <si>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</si>
  <si>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</si>
  <si>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</si>
  <si>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</si>
  <si>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</si>
  <si>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</si>
  <si>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</si>
  <si>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</si>
  <si>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</si>
  <si>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</si>
  <si>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</si>
  <si>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</si>
  <si>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</si>
  <si>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</si>
  <si>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</si>
  <si>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</si>
  <si>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</si>
  <si>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</si>
  <si>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</si>
  <si>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</si>
  <si>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</si>
  <si>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</si>
  <si>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</si>
  <si>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</si>
  <si>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</si>
  <si>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</si>
  <si>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</si>
  <si>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</si>
  <si>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</si>
  <si>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</si>
  <si>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</si>
  <si>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</si>
  <si>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</si>
  <si>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</si>
  <si>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</si>
  <si>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</si>
  <si>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</si>
  <si>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</si>
  <si>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</si>
  <si>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</si>
  <si>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</si>
  <si>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</si>
  <si>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</si>
  <si>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</si>
  <si>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</si>
  <si>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</si>
  <si>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</si>
  <si>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</si>
  <si>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</si>
  <si>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</si>
  <si>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</si>
  <si>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</si>
  <si>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</si>
  <si>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</si>
  <si>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</si>
  <si>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</si>
  <si>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</si>
  <si>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</si>
  <si>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</si>
  <si>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</si>
  <si>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</si>
  <si>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</si>
  <si>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</si>
  <si>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</si>
  <si>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</si>
  <si>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</si>
  <si>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</si>
  <si>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</si>
  <si>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</si>
  <si>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</si>
  <si>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</si>
  <si>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</si>
  <si>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</si>
  <si>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</si>
  <si>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</si>
  <si>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</si>
  <si>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</si>
  <si>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</si>
  <si>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</si>
  <si>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</si>
  <si>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</si>
  <si>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</si>
  <si>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</si>
  <si>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</si>
  <si>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</si>
  <si>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</si>
  <si>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</si>
  <si>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</si>
  <si>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</si>
  <si>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</si>
  <si>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</si>
  <si>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</si>
  <si>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</si>
  <si>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</si>
  <si>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</si>
  <si>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</si>
  <si>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</si>
  <si>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</si>
  <si>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</si>
  <si>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</si>
  <si>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</si>
  <si>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</si>
  <si>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</si>
  <si>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</si>
  <si>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</si>
  <si>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</si>
  <si>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</si>
  <si>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</si>
  <si>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</si>
  <si>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</si>
  <si>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</si>
  <si>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</si>
  <si>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</si>
  <si>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</si>
  <si>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</si>
  <si>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</si>
  <si>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</si>
  <si>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</si>
  <si>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</si>
  <si>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</si>
  <si>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</si>
  <si>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</si>
  <si>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</si>
  <si>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</si>
  <si>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</si>
  <si>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</si>
  <si>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</si>
  <si>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</si>
  <si>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</si>
  <si>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</si>
  <si>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</si>
  <si>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</si>
  <si>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</si>
  <si>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</si>
  <si>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</si>
  <si>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</si>
  <si>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</si>
  <si>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</si>
  <si>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</si>
  <si>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</si>
  <si>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</si>
  <si>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</si>
  <si>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</si>
  <si>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</si>
  <si>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</si>
  <si>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</si>
  <si>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</si>
  <si>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</si>
  <si>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</si>
  <si>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</si>
  <si>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</si>
  <si>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</si>
  <si>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</si>
  <si>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</si>
  <si>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</si>
  <si>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</si>
  <si>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</si>
  <si>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</si>
  <si>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</si>
  <si>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</si>
  <si>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</si>
  <si>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</si>
  <si>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</si>
  <si>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</si>
  <si>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</si>
  <si>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</si>
  <si>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</si>
  <si>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</si>
  <si>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</si>
  <si>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</si>
  <si>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</si>
  <si>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</si>
  <si>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</si>
  <si>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</si>
  <si>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</si>
  <si>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</si>
  <si>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</si>
  <si>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</si>
  <si>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</si>
  <si>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</si>
  <si>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</si>
  <si>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</si>
  <si>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</si>
  <si>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</si>
  <si>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</si>
  <si>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</si>
  <si>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</si>
  <si>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</si>
  <si>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</si>
  <si>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</si>
  <si>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</si>
  <si>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</si>
  <si>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</si>
  <si>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</si>
  <si>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</si>
  <si>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</si>
  <si>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</si>
  <si>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</si>
  <si>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</si>
  <si>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</si>
  <si>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</si>
  <si>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</si>
  <si>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</si>
  <si>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</si>
  <si>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</si>
  <si>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</si>
  <si>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</si>
  <si>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</si>
  <si>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</si>
  <si>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</si>
  <si>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</si>
  <si>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</si>
  <si>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</si>
  <si>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</si>
  <si>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</si>
  <si>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</si>
  <si>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</si>
  <si>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</si>
  <si>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</si>
  <si>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</si>
  <si>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</si>
  <si>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</si>
  <si>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</si>
  <si>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</si>
  <si>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</si>
  <si>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</si>
  <si>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</si>
  <si>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</si>
  <si>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</si>
  <si>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</si>
  <si>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</si>
  <si>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</si>
  <si>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</si>
  <si>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</si>
  <si>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</si>
  <si>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</si>
  <si>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</si>
  <si>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</si>
  <si>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</si>
  <si>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</si>
  <si>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</si>
  <si>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</si>
  <si>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</si>
  <si>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</si>
  <si>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</si>
  <si>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</si>
  <si>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</si>
  <si>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</si>
  <si>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</si>
  <si>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</si>
  <si>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</si>
  <si>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</si>
  <si>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</si>
  <si>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</si>
  <si>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</si>
  <si>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</si>
  <si>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</si>
  <si>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</si>
  <si>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</si>
  <si>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</si>
  <si>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</si>
  <si>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</si>
  <si>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</si>
  <si>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</si>
  <si>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</si>
  <si>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</si>
  <si>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</si>
  <si>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</si>
  <si>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</si>
  <si>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</si>
  <si>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</si>
  <si>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</si>
  <si>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</si>
  <si>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</si>
  <si>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</si>
  <si>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</si>
  <si>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</si>
  <si>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</si>
  <si>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</si>
  <si>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</si>
  <si>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</si>
  <si>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</si>
  <si>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</si>
  <si>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</si>
  <si>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</si>
  <si>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</si>
  <si>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</si>
  <si>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</si>
  <si>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</si>
  <si>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</si>
  <si>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</si>
  <si>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</si>
  <si>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</si>
  <si>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</si>
  <si>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</si>
  <si>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</si>
  <si>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</si>
  <si>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</si>
  <si>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</si>
  <si>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</si>
  <si>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</si>
  <si>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</si>
  <si>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</si>
  <si>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</si>
  <si>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</si>
  <si>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</si>
  <si>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</si>
  <si>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</si>
  <si>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</si>
  <si>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</si>
  <si>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</si>
  <si>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</si>
  <si>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</si>
  <si>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</si>
  <si>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</si>
  <si>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</si>
  <si>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</si>
  <si>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</si>
  <si>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</si>
  <si>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</si>
  <si>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</si>
  <si>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</si>
  <si>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</si>
  <si>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</si>
  <si>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</si>
  <si>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</si>
  <si>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</si>
  <si>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</si>
  <si>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</si>
  <si>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</si>
  <si>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</si>
  <si>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</si>
  <si>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</si>
  <si>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</si>
  <si>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</si>
  <si>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</si>
  <si>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</si>
  <si>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</si>
  <si>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</si>
  <si>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</si>
  <si>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</si>
  <si>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</si>
  <si>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</si>
  <si>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</si>
  <si>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</si>
  <si>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</si>
  <si>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</si>
  <si>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</si>
  <si>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</si>
  <si>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</si>
  <si>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</si>
  <si>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</si>
  <si>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</si>
  <si>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</si>
  <si>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</si>
  <si>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</si>
  <si>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</si>
  <si>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</si>
  <si>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</si>
  <si>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</si>
  <si>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</si>
  <si>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</si>
  <si>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</si>
  <si>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</si>
  <si>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</si>
  <si>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</si>
  <si>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</si>
  <si>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</si>
  <si>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</si>
  <si>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</si>
  <si>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</si>
  <si>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</si>
  <si>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</si>
  <si>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</si>
  <si>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</si>
  <si>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</si>
  <si>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</si>
  <si>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</si>
  <si>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</si>
  <si>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</si>
  <si>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</si>
  <si>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</si>
  <si>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</si>
  <si>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</si>
  <si>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</si>
  <si>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</si>
  <si>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</si>
  <si>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</si>
  <si>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</si>
  <si>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</si>
  <si>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</si>
  <si>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</si>
  <si>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</si>
  <si>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</si>
  <si>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</si>
  <si>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</si>
  <si>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</si>
  <si>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</si>
  <si>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</si>
  <si>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</si>
  <si>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</si>
  <si>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</si>
  <si>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</si>
  <si>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</si>
  <si>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</si>
  <si>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</si>
  <si>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</si>
  <si>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</si>
  <si>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</si>
  <si>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</si>
  <si>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</si>
  <si>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</si>
  <si>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</si>
  <si>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</si>
  <si>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</si>
  <si>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</si>
  <si>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</si>
  <si>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</si>
  <si>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</si>
  <si>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</si>
  <si>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</si>
  <si>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</si>
  <si>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</si>
  <si>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</si>
  <si>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</si>
  <si>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</si>
  <si>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</si>
  <si>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</si>
  <si>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</si>
  <si>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</si>
  <si>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</si>
  <si>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</si>
  <si>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</si>
  <si>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</si>
  <si>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</si>
  <si>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</si>
  <si>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</si>
  <si>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</si>
  <si>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</si>
  <si>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</si>
  <si>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</si>
  <si>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</si>
  <si>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</si>
  <si>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</si>
  <si>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</si>
  <si>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</si>
  <si>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</si>
  <si>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</si>
  <si>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</si>
  <si>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</si>
  <si>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</si>
  <si>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</si>
  <si>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</si>
  <si>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</si>
  <si>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</si>
  <si>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</si>
  <si>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</si>
  <si>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</si>
  <si>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</si>
  <si>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</si>
  <si>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</si>
  <si>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</si>
  <si>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</si>
  <si>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</si>
  <si>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</si>
  <si>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</si>
  <si>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</si>
  <si>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</si>
  <si>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</si>
  <si>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</si>
  <si>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</si>
  <si>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</si>
  <si>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</si>
  <si>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</si>
  <si>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</si>
  <si>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</si>
  <si>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</si>
  <si>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</si>
  <si>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</si>
  <si>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</si>
  <si>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</si>
  <si>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</si>
  <si>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</si>
  <si>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</si>
  <si>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</si>
  <si>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</si>
  <si>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</si>
  <si>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</si>
  <si>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</si>
  <si>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</si>
  <si>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</si>
  <si>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</si>
  <si>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</si>
  <si>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</si>
  <si>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</si>
  <si>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</si>
  <si>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</si>
  <si>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</si>
  <si>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</si>
  <si>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</si>
  <si>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</si>
  <si>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</si>
  <si>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</si>
  <si>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</si>
  <si>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</si>
  <si>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</si>
  <si>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</si>
  <si>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</si>
  <si>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</si>
  <si>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</si>
  <si>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</si>
  <si>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</si>
  <si>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</si>
  <si>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</si>
  <si>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</si>
  <si>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</si>
  <si>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</si>
  <si>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</si>
  <si>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</si>
  <si>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</si>
  <si>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</si>
  <si>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</si>
  <si>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</si>
  <si>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</si>
  <si>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</si>
  <si>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</si>
  <si>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</si>
  <si>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</si>
  <si>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</si>
  <si>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</si>
  <si>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</si>
  <si>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</si>
  <si>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</si>
  <si>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</si>
  <si>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</si>
  <si>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</si>
  <si>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</si>
  <si>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</si>
  <si>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</si>
  <si>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</si>
  <si>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</si>
  <si>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</si>
  <si>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</si>
  <si>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</si>
  <si>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</si>
  <si>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</si>
  <si>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</si>
  <si>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</si>
  <si>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</si>
  <si>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</si>
  <si>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</si>
  <si>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</si>
  <si>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</si>
  <si>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</si>
  <si>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</si>
  <si>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</si>
  <si>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</si>
  <si>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</si>
  <si>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</si>
  <si>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</si>
  <si>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</si>
  <si>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</si>
  <si>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</si>
  <si>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</si>
  <si>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</si>
  <si>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</si>
  <si>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</si>
  <si>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</si>
  <si>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</si>
  <si>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</si>
  <si>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</si>
  <si>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</si>
  <si>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</si>
  <si>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</si>
  <si>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</si>
  <si>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</si>
  <si>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</si>
  <si>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</si>
  <si>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</si>
  <si>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</si>
  <si>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</si>
  <si>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</si>
  <si>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</si>
  <si>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</si>
  <si>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</si>
  <si>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</si>
  <si>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</si>
  <si>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</si>
  <si>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</si>
  <si>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</si>
  <si>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</si>
  <si>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</si>
  <si>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</si>
  <si>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</si>
  <si>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</si>
  <si>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</si>
  <si>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</si>
  <si>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</si>
  <si>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</si>
  <si>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</si>
  <si>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</si>
  <si>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</si>
  <si>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</si>
  <si>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</si>
  <si>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</si>
  <si>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</si>
  <si>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</si>
  <si>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</si>
  <si>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</si>
  <si>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</si>
  <si>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</si>
  <si>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</si>
  <si>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</si>
  <si>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</si>
  <si>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</si>
  <si>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</si>
  <si>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</si>
  <si>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</si>
  <si>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</si>
  <si>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</si>
  <si>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</si>
  <si>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</si>
  <si>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</si>
  <si>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</si>
  <si>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</si>
  <si>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</si>
  <si>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</si>
  <si>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</si>
  <si>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</si>
  <si>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</si>
  <si>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</si>
  <si>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</si>
  <si>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</si>
  <si>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</si>
  <si>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</si>
  <si>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</si>
  <si>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</si>
  <si>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</si>
  <si>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</si>
  <si>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</si>
  <si>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</si>
  <si>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</si>
  <si>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</si>
  <si>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</si>
  <si>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</si>
  <si>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</si>
  <si>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</si>
  <si>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</si>
  <si>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</si>
  <si>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</si>
  <si>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</si>
  <si>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</si>
  <si>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</si>
  <si>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</si>
  <si>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</si>
  <si>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</si>
  <si>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</si>
  <si>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</si>
  <si>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</si>
  <si>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</si>
  <si>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</si>
  <si>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</si>
  <si>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</si>
  <si>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</si>
  <si>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</si>
  <si>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</si>
  <si>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</si>
  <si>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</si>
  <si>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</si>
  <si>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</si>
  <si>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</si>
  <si>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</si>
  <si>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</si>
  <si>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</si>
  <si>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</si>
  <si>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</si>
  <si>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</si>
  <si>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</si>
  <si>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</si>
  <si>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</si>
  <si>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</si>
  <si>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</si>
  <si>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</si>
  <si>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</si>
  <si>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</si>
  <si>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</si>
  <si>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</si>
  <si>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</si>
  <si>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</si>
  <si>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</si>
  <si>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</si>
  <si>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</si>
  <si>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</si>
  <si>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</si>
  <si>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</si>
  <si>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</si>
  <si>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</si>
  <si>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</si>
  <si>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</si>
  <si>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</si>
  <si>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</si>
  <si>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</si>
  <si>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</si>
  <si>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</si>
  <si>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</si>
  <si>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</si>
  <si>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</si>
  <si>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</si>
  <si>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</si>
  <si>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</si>
  <si>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</si>
  <si>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</si>
  <si>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</si>
  <si>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</si>
  <si>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</si>
  <si>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</si>
  <si>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</si>
  <si>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</si>
  <si>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</si>
  <si>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</si>
  <si>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</si>
  <si>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</si>
  <si>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</si>
  <si>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</si>
  <si>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</si>
  <si>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</si>
  <si>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</si>
  <si>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</si>
  <si>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</si>
  <si>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</si>
  <si>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</si>
  <si>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</si>
  <si>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</si>
  <si>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</si>
  <si>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</si>
  <si>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</si>
  <si>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</si>
  <si>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</si>
  <si>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</si>
  <si>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</si>
  <si>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</si>
  <si>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</si>
  <si>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</si>
  <si>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</si>
  <si>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</si>
  <si>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</si>
  <si>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</si>
  <si>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</si>
  <si>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</si>
  <si>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</si>
  <si>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</si>
  <si>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</si>
  <si>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</si>
  <si>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</si>
  <si>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</si>
  <si>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</si>
  <si>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</si>
  <si>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</si>
  <si>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</si>
  <si>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</si>
  <si>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</si>
  <si>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</si>
  <si>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</si>
  <si>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</si>
  <si>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</si>
  <si>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</si>
  <si>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</si>
  <si>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</si>
  <si>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</si>
  <si>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</si>
  <si>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</si>
  <si>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</si>
  <si>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</si>
  <si>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</si>
  <si>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</si>
  <si>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</si>
  <si>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</si>
  <si>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</si>
  <si>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</si>
  <si>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</si>
  <si>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</si>
  <si>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</si>
  <si>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</si>
  <si>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</si>
  <si>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</si>
  <si>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</si>
  <si>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</si>
  <si>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</si>
  <si>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</si>
  <si>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</si>
  <si>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</si>
  <si>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</si>
  <si>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</si>
  <si>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</si>
  <si>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</si>
  <si>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</si>
  <si>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</si>
  <si>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</si>
  <si>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</si>
  <si>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</si>
  <si>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</si>
  <si>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</si>
  <si>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</si>
  <si>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</si>
  <si>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</si>
  <si>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</si>
  <si>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</si>
  <si>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</si>
  <si>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</si>
  <si>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</si>
  <si>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</si>
  <si>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</si>
  <si>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</si>
  <si>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</si>
  <si>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</si>
  <si>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</si>
  <si>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</si>
  <si>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</si>
  <si>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</si>
  <si>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</si>
  <si>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</si>
  <si>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</si>
  <si>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</si>
  <si>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</si>
  <si>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</si>
  <si>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</si>
  <si>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</si>
  <si>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</si>
  <si>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</si>
  <si>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</si>
  <si>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</si>
  <si>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</si>
  <si>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</si>
  <si>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</si>
  <si>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</si>
  <si>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</si>
  <si>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</si>
  <si>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</si>
  <si>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</si>
  <si>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</si>
  <si>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</si>
  <si>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</si>
  <si>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</si>
  <si>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</si>
  <si>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</si>
  <si>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</si>
  <si>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</si>
  <si>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</si>
  <si>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</si>
  <si>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</si>
  <si>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</si>
  <si>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</si>
  <si>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</si>
  <si>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</si>
  <si>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</si>
  <si>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</si>
  <si>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</si>
  <si>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</si>
  <si>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</si>
  <si>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</si>
  <si>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</si>
  <si>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</si>
  <si>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</si>
  <si>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</si>
  <si>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</si>
  <si>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</si>
  <si>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</si>
  <si>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</si>
  <si>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</si>
  <si>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</si>
  <si>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</si>
  <si>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</si>
  <si>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</si>
  <si>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</si>
  <si>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</si>
  <si>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</si>
  <si>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</si>
  <si>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</si>
  <si>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</si>
  <si>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</si>
  <si>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</si>
  <si>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</si>
  <si>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</si>
  <si>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</si>
  <si>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</si>
  <si>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</si>
  <si>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</si>
  <si>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</si>
  <si>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</si>
  <si>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</si>
  <si>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</si>
  <si>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</si>
  <si>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</si>
  <si>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</si>
  <si>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</si>
  <si>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</si>
  <si>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</si>
  <si>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</si>
  <si>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</si>
  <si>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</si>
  <si>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</si>
  <si>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</si>
  <si>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</si>
  <si>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</si>
  <si>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</si>
  <si>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</si>
  <si>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</si>
  <si>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</si>
  <si>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</si>
  <si>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</si>
  <si>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</si>
  <si>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</si>
  <si>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</si>
  <si>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</si>
  <si>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</si>
  <si>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</si>
  <si>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</si>
  <si>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</si>
  <si>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</si>
  <si>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</si>
  <si>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</si>
  <si>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</si>
  <si>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</si>
  <si>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</si>
  <si>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</si>
  <si>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</si>
  <si>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</si>
  <si>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</si>
  <si>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</si>
  <si>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</si>
  <si>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</si>
  <si>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</si>
  <si>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</si>
  <si>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</si>
  <si>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</si>
  <si>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</si>
  <si>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</si>
  <si>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</si>
  <si>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</si>
  <si>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</si>
  <si>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</si>
  <si>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</si>
  <si>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</si>
  <si>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</si>
  <si>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</si>
  <si>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</si>
  <si>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</si>
  <si>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</si>
  <si>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</si>
  <si>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</si>
  <si>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</si>
  <si>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</si>
  <si>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</si>
  <si>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</si>
  <si>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</si>
  <si>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</si>
  <si>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</si>
  <si>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</si>
  <si>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</si>
  <si>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</si>
  <si>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</si>
  <si>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</si>
  <si>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</si>
  <si>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</si>
  <si>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</si>
  <si>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</si>
  <si>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</si>
  <si>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</si>
  <si>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</si>
  <si>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</si>
  <si>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</si>
  <si>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</si>
  <si>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</si>
  <si>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</si>
  <si>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</si>
  <si>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</si>
  <si>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</si>
  <si>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</si>
  <si>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</si>
  <si>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</si>
  <si>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</si>
  <si>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</si>
  <si>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</si>
  <si>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</si>
  <si>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</si>
  <si>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</si>
  <si>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</si>
  <si>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</si>
  <si>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</si>
  <si>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</si>
  <si>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</si>
  <si>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</si>
  <si>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</si>
  <si>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</si>
  <si>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</si>
  <si>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</si>
  <si>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</si>
  <si>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</si>
  <si>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</si>
  <si>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</si>
  <si>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</si>
  <si>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</si>
  <si>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</si>
  <si>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</si>
  <si>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</si>
  <si>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</si>
  <si>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</si>
  <si>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</si>
  <si>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</si>
  <si>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</si>
  <si>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</si>
  <si>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</si>
  <si>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</si>
  <si>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</si>
  <si>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</si>
  <si>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</si>
  <si>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</si>
  <si>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</si>
  <si>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</si>
  <si>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</si>
  <si>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</si>
  <si>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</si>
  <si>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</si>
  <si>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</si>
  <si>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</si>
  <si>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</si>
  <si>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</si>
  <si>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</si>
  <si>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</si>
  <si>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</si>
  <si>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</si>
  <si>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</si>
  <si>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</si>
  <si>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</si>
  <si>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</si>
  <si>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</si>
  <si>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</si>
  <si>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</si>
  <si>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</si>
  <si>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</si>
  <si>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</si>
  <si>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</si>
  <si>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</si>
  <si>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</si>
  <si>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</si>
  <si>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</si>
  <si>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</si>
  <si>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</si>
  <si>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</si>
  <si>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</si>
  <si>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</si>
  <si>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</si>
  <si>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</si>
  <si>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</si>
  <si>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</si>
  <si>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</si>
  <si>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</si>
  <si>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</si>
  <si>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</si>
  <si>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</si>
  <si>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</si>
  <si>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</si>
  <si>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</si>
  <si>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</si>
  <si>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</si>
  <si>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</si>
  <si>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</si>
  <si>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</si>
  <si>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</si>
  <si>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</si>
  <si>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</si>
  <si>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</si>
  <si>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</si>
  <si>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</si>
  <si>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</si>
  <si>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</si>
  <si>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</si>
  <si>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</si>
  <si>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</si>
  <si>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</si>
  <si>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</si>
  <si>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</si>
  <si>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</si>
  <si>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</si>
  <si>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</si>
  <si>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</si>
  <si>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</si>
  <si>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</si>
  <si>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</si>
  <si>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</si>
  <si>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</si>
  <si>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</si>
  <si>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</si>
  <si>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</si>
  <si>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</si>
  <si>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</si>
  <si>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</si>
  <si>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</si>
  <si>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</si>
  <si>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</si>
  <si>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</si>
  <si>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</si>
  <si>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</si>
  <si>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</si>
  <si>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</si>
  <si>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</si>
  <si>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</si>
  <si>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</si>
  <si>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</si>
  <si>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</si>
  <si>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</si>
  <si>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</si>
  <si>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</si>
  <si>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</si>
  <si>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</si>
  <si>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</si>
  <si>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</si>
  <si>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</si>
  <si>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</si>
  <si>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</si>
  <si>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</si>
  <si>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</si>
  <si>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</si>
  <si>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</si>
  <si>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</si>
  <si>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</si>
  <si>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</si>
  <si>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</si>
  <si>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</si>
  <si>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</si>
  <si>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</si>
  <si>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</si>
  <si>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</si>
  <si>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</si>
  <si>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</si>
  <si>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</si>
  <si>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</si>
  <si>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</si>
  <si>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</si>
  <si>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</si>
  <si>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</si>
  <si>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</si>
  <si>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</si>
  <si>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</si>
  <si>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</si>
  <si>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</si>
  <si>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</si>
  <si>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</si>
  <si>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</si>
  <si>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</si>
  <si>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</si>
  <si>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</si>
  <si>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</si>
  <si>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</si>
  <si>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</si>
  <si>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</si>
  <si>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</si>
  <si>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</si>
  <si>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</si>
  <si>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</si>
  <si>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</si>
  <si>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</si>
  <si>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</si>
  <si>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</si>
  <si>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</si>
  <si>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</si>
  <si>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</si>
  <si>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</si>
  <si>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</si>
  <si>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</si>
  <si>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</si>
  <si>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</si>
  <si>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</si>
  <si>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</si>
  <si>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</si>
  <si>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</si>
  <si>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</si>
  <si>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</si>
  <si>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</si>
  <si>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</si>
  <si>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</si>
  <si>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</si>
  <si>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</si>
  <si>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</si>
  <si>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</si>
  <si>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</si>
  <si>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</si>
  <si>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</si>
  <si>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</si>
  <si>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</si>
  <si>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</si>
  <si>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</si>
  <si>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</si>
  <si>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</si>
  <si>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</si>
  <si>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</si>
  <si>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</si>
  <si>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</si>
  <si>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</si>
  <si>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</si>
  <si>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</si>
  <si>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</si>
  <si>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</si>
  <si>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</si>
  <si>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</si>
  <si>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</si>
  <si>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</si>
  <si>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</si>
  <si>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</si>
  <si>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</si>
  <si>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</si>
  <si>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</si>
  <si>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</si>
  <si>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</si>
  <si>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</si>
  <si>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</si>
  <si>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</si>
  <si>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</si>
  <si>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</si>
  <si>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</si>
  <si>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</si>
  <si>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</si>
  <si>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</si>
  <si>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</si>
  <si>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</si>
  <si>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</si>
  <si>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</si>
  <si>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</si>
  <si>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</si>
  <si>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</si>
  <si>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</si>
  <si>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</si>
  <si>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</si>
  <si>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</si>
  <si>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</si>
  <si>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</si>
  <si>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</si>
  <si>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</si>
  <si>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</si>
  <si>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</si>
  <si>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</si>
  <si>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</si>
  <si>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</si>
  <si>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</si>
  <si>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</si>
  <si>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</si>
  <si>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</si>
  <si>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</si>
  <si>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</si>
  <si>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</si>
  <si>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</si>
  <si>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</si>
  <si>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</si>
  <si>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</si>
  <si>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</si>
  <si>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</si>
  <si>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</si>
  <si>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</si>
  <si>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</si>
  <si>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</si>
  <si>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</si>
  <si>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</si>
  <si>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</si>
  <si>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</si>
  <si>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</si>
  <si>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</si>
  <si>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</si>
  <si>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</si>
  <si>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</si>
  <si>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</si>
  <si>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</si>
  <si>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</si>
  <si>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</si>
  <si>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</si>
  <si>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</si>
  <si>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</si>
  <si>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</si>
  <si>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</si>
  <si>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</si>
  <si>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</si>
  <si>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</si>
  <si>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</si>
  <si>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</si>
  <si>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</si>
  <si>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</si>
  <si>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</si>
  <si>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</si>
  <si>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</si>
  <si>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</si>
  <si>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</si>
  <si>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</si>
  <si>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</si>
  <si>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</si>
  <si>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</si>
  <si>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</si>
  <si>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</si>
  <si>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</si>
  <si>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</si>
  <si>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</si>
  <si>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</si>
  <si>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</si>
  <si>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</si>
  <si>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</si>
  <si>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</si>
  <si>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</si>
  <si>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</si>
  <si>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</si>
  <si>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</si>
  <si>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</si>
  <si>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</si>
  <si>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</si>
  <si>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</si>
  <si>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</si>
  <si>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</si>
  <si>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</si>
  <si>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</si>
  <si>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</si>
  <si>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</si>
  <si>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</si>
  <si>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</si>
  <si>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</si>
  <si>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</si>
  <si>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</si>
  <si>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</si>
  <si>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</si>
  <si>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</si>
  <si>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</si>
  <si>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</si>
  <si>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</si>
  <si>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</si>
  <si>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</si>
  <si>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</si>
  <si>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</si>
  <si>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</si>
  <si>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</si>
  <si>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</si>
  <si>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</si>
  <si>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</si>
  <si>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</si>
  <si>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</si>
  <si>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</si>
  <si>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</si>
  <si>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</si>
  <si>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</si>
  <si>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</si>
  <si>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</si>
  <si>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</si>
  <si>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</si>
  <si>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</si>
  <si>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</si>
  <si>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</si>
  <si>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</si>
  <si>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</si>
  <si>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</si>
  <si>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</si>
  <si>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</si>
  <si>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</si>
  <si>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</si>
  <si>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</si>
  <si>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</si>
  <si>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</si>
  <si>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</si>
  <si>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</si>
  <si>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</si>
  <si>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</si>
  <si>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</si>
  <si>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</si>
  <si>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</si>
  <si>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</si>
  <si>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</si>
  <si>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</si>
  <si>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</si>
  <si>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</si>
  <si>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</si>
  <si>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</si>
  <si>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</si>
  <si>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</si>
  <si>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</si>
  <si>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</si>
  <si>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</si>
  <si>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</si>
  <si>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</si>
  <si>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</si>
  <si>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</si>
  <si>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</si>
  <si>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</si>
  <si>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</si>
  <si>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</si>
  <si>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</si>
  <si>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</si>
  <si>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</si>
  <si>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</si>
  <si>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</si>
  <si>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</si>
  <si>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</si>
  <si>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</si>
  <si>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</si>
  <si>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</si>
  <si>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</si>
  <si>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</si>
  <si>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</si>
  <si>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</si>
  <si>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</si>
  <si>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</si>
  <si>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</si>
  <si>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</si>
  <si>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</si>
  <si>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</si>
  <si>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</si>
  <si>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</si>
  <si>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</si>
  <si>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</si>
  <si>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</si>
  <si>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</si>
  <si>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</si>
  <si>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</si>
  <si>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</si>
  <si>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</si>
  <si>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</si>
  <si>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</si>
  <si>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</si>
  <si>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</si>
  <si>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</si>
  <si>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</si>
  <si>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</si>
  <si>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</si>
  <si>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</si>
  <si>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</si>
  <si>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</si>
  <si>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</si>
  <si>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</si>
  <si>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</si>
  <si>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</si>
  <si>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</si>
  <si>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</si>
  <si>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</si>
  <si>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</si>
  <si>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</si>
  <si>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</si>
  <si>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</si>
  <si>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</si>
  <si>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</si>
  <si>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</si>
  <si>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</si>
  <si>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</si>
  <si>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</si>
  <si>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</si>
  <si>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</si>
  <si>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</si>
  <si>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</si>
  <si>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</si>
  <si>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</si>
  <si>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</si>
  <si>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</si>
  <si>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</si>
  <si>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</si>
  <si>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</si>
  <si>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</si>
  <si>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</si>
  <si>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</si>
  <si>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</si>
  <si>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</si>
  <si>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</si>
  <si>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</si>
  <si>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</si>
  <si>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</si>
  <si>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</si>
  <si>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</si>
  <si>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</si>
  <si>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</si>
  <si>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</si>
  <si>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</si>
  <si>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</si>
  <si>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</si>
  <si>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</si>
  <si>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</si>
  <si>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</si>
  <si>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</si>
  <si>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</si>
  <si>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</si>
  <si>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</si>
  <si>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</si>
  <si>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</si>
  <si>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</si>
  <si>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</si>
  <si>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</si>
  <si>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</si>
  <si>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</si>
  <si>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</si>
  <si>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</si>
  <si>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</si>
  <si>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</si>
  <si>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</si>
  <si>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</si>
  <si>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</si>
  <si>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</si>
  <si>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</si>
  <si>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</si>
  <si>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</si>
  <si>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</si>
  <si>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</si>
  <si>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</si>
  <si>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</si>
  <si>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</si>
  <si>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</si>
  <si>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</si>
  <si>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</si>
  <si>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</si>
  <si>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</si>
  <si>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</si>
  <si>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</si>
  <si>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</si>
  <si>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</si>
  <si>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</si>
  <si>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</si>
  <si>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</si>
  <si>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</si>
  <si>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</si>
  <si>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</si>
  <si>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</si>
  <si>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</si>
  <si>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</si>
  <si>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</si>
  <si>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</si>
  <si>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</si>
  <si>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</si>
  <si>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</si>
  <si>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</si>
  <si>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</si>
  <si>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</si>
  <si>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</si>
  <si>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</si>
  <si>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</si>
  <si>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</si>
  <si>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</si>
  <si>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</si>
  <si>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</si>
  <si>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</si>
  <si>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</si>
  <si>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</si>
  <si>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</si>
  <si>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</si>
  <si>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</si>
  <si>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</si>
  <si>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</si>
  <si>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</si>
  <si>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</si>
  <si>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</si>
  <si>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</si>
  <si>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</si>
  <si>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</si>
  <si>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</si>
  <si>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</si>
  <si>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</si>
  <si>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</si>
  <si>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</si>
  <si>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</si>
  <si>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</si>
  <si>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</si>
  <si>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</si>
  <si>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</si>
  <si>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</si>
  <si>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</si>
  <si>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</si>
  <si>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</si>
  <si>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</si>
  <si>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</si>
  <si>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</si>
  <si>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</si>
  <si>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</si>
  <si>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</si>
  <si>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</si>
  <si>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</si>
  <si>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</si>
  <si>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</si>
  <si>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</si>
  <si>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</si>
  <si>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</si>
  <si>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</si>
  <si>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</si>
  <si>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</si>
  <si>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</si>
  <si>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</si>
  <si>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</si>
  <si>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</si>
  <si>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</si>
  <si>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</si>
  <si>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</si>
  <si>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</si>
  <si>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</si>
  <si>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</si>
  <si>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</si>
  <si>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</si>
  <si>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</si>
  <si>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</si>
  <si>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</si>
  <si>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</si>
  <si>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</si>
  <si>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</si>
  <si>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</si>
  <si>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</si>
  <si>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</si>
  <si>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</si>
  <si>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</si>
  <si>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</si>
  <si>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</si>
  <si>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</si>
  <si>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</si>
  <si>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</si>
  <si>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</si>
  <si>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</si>
  <si>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</si>
  <si>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</si>
  <si>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</si>
  <si>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</si>
  <si>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</si>
  <si>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</si>
  <si>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</si>
  <si>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</si>
  <si>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</si>
  <si>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</si>
  <si>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</si>
  <si>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</si>
  <si>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</si>
  <si>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</si>
  <si>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</si>
  <si>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</si>
  <si>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</si>
  <si>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</si>
  <si>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</si>
  <si>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</si>
  <si>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</si>
  <si>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</si>
  <si>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</si>
  <si>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</si>
  <si>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</si>
  <si>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</si>
  <si>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</si>
  <si>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</si>
  <si>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</si>
  <si>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</si>
  <si>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</si>
  <si>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</si>
  <si>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</si>
  <si>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</si>
  <si>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</si>
  <si>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</si>
  <si>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</si>
  <si>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</si>
  <si>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</si>
  <si>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</si>
  <si>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</si>
  <si>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</si>
  <si>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</si>
  <si>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</si>
  <si>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</si>
  <si>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</si>
  <si>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</si>
  <si>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</si>
  <si>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</si>
  <si>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</si>
  <si>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</si>
  <si>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</si>
  <si>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</si>
  <si>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</si>
  <si>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</si>
  <si>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</si>
  <si>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</si>
  <si>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</si>
  <si>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</si>
  <si>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</si>
  <si>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</si>
  <si>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</si>
  <si>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</si>
  <si>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</si>
  <si>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</si>
  <si>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</si>
  <si>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</si>
  <si>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</si>
  <si>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</si>
  <si>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</si>
  <si>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</si>
  <si>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</si>
  <si>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</si>
  <si>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</si>
  <si>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</si>
  <si>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</si>
  <si>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</si>
  <si>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</si>
  <si>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</si>
  <si>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</si>
  <si>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</si>
  <si>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</si>
  <si>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</si>
  <si>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</si>
  <si>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</si>
  <si>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</si>
  <si>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</si>
  <si>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</si>
  <si>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</si>
  <si>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</si>
  <si>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</si>
  <si>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</si>
  <si>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</si>
  <si>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</si>
  <si>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</si>
  <si>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</si>
  <si>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</si>
  <si>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</si>
  <si>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</si>
  <si>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</si>
  <si>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</si>
  <si>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</si>
  <si>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</si>
  <si>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</si>
  <si>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</si>
  <si>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</si>
  <si>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</si>
  <si>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</si>
  <si>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</si>
  <si>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</si>
  <si>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</si>
  <si>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</si>
  <si>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</si>
  <si>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</si>
  <si>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</si>
  <si>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</si>
  <si>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</si>
  <si>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</si>
  <si>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</si>
  <si>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</si>
  <si>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</si>
  <si>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</si>
  <si>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</si>
  <si>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</si>
  <si>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</si>
  <si>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</si>
  <si>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</si>
  <si>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</si>
  <si>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</si>
  <si>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</si>
  <si>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</si>
  <si>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</si>
  <si>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</si>
  <si>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</si>
  <si>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</si>
  <si>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</si>
  <si>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</si>
  <si>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</si>
  <si>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</si>
  <si>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</si>
  <si>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</si>
  <si>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</si>
  <si>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</si>
  <si>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</si>
  <si>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</si>
  <si>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</si>
  <si>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</si>
  <si>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</si>
  <si>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</si>
  <si>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</si>
  <si>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</si>
  <si>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</si>
  <si>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</si>
  <si>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</si>
  <si>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</si>
  <si>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</si>
  <si>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</si>
  <si>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</si>
  <si>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</si>
  <si>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</si>
  <si>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</si>
  <si>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</si>
  <si>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</si>
  <si>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</si>
  <si>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</si>
  <si>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</si>
  <si>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</si>
  <si>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</si>
  <si>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</si>
  <si>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</si>
  <si>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</si>
  <si>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</si>
  <si>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</si>
  <si>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</si>
  <si>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</si>
  <si>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</si>
  <si>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</si>
  <si>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</si>
  <si>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</si>
  <si>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</si>
  <si>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</si>
  <si>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</si>
  <si>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</si>
  <si>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</si>
  <si>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</si>
  <si>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</si>
  <si>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</si>
  <si>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</si>
  <si>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</si>
  <si>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</si>
  <si>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</si>
  <si>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</si>
  <si>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</si>
  <si>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</si>
  <si>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</si>
  <si>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</si>
  <si>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</si>
  <si>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</si>
  <si>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</si>
  <si>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</si>
  <si>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</si>
  <si>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</si>
  <si>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</si>
  <si>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</si>
  <si>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</si>
  <si>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</si>
  <si>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</si>
  <si>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</si>
  <si>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</si>
  <si>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</si>
  <si>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</si>
  <si>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</si>
  <si>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</si>
  <si>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</si>
  <si>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</si>
  <si>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</si>
  <si>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</si>
  <si>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</si>
  <si>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</si>
  <si>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</si>
  <si>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</si>
  <si>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</si>
  <si>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</si>
  <si>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</si>
  <si>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</si>
  <si>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</si>
  <si>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</si>
  <si>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</si>
  <si>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</si>
  <si>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</si>
  <si>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</si>
  <si>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</si>
  <si>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</si>
  <si>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</si>
  <si>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</si>
  <si>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</si>
  <si>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</si>
  <si>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</si>
  <si>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</si>
  <si>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</si>
  <si>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</si>
  <si>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</si>
  <si>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</si>
  <si>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</si>
  <si>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</si>
  <si>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</si>
  <si>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</si>
  <si>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</si>
  <si>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</si>
  <si>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</si>
  <si>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</si>
  <si>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</si>
  <si>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</si>
  <si>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</si>
  <si>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</si>
  <si>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</si>
  <si>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</si>
  <si>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</si>
  <si>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</si>
  <si>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</si>
  <si>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</si>
  <si>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</si>
  <si>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</si>
  <si>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</si>
  <si>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</si>
  <si>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</si>
  <si>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</si>
  <si>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</si>
  <si>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</si>
  <si>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</si>
  <si>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</si>
  <si>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</si>
  <si>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</si>
  <si>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</si>
  <si>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</si>
  <si>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</si>
  <si>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</si>
  <si>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</si>
  <si>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</si>
  <si>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</si>
  <si>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</si>
  <si>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</si>
  <si>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</si>
  <si>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</si>
  <si>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</si>
  <si>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</si>
  <si>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</si>
  <si>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</si>
  <si>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</si>
  <si>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</si>
  <si>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</si>
  <si>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</si>
  <si>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</si>
  <si>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</si>
  <si>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</si>
  <si>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</si>
  <si>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</si>
  <si>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</si>
  <si>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</si>
  <si>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</si>
  <si>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</si>
  <si>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</si>
  <si>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</si>
  <si>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</si>
  <si>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</si>
  <si>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</si>
  <si>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</si>
  <si>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</si>
  <si>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</si>
  <si>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</si>
  <si>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</si>
  <si>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</si>
  <si>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</si>
  <si>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</si>
  <si>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</si>
  <si>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</si>
  <si>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</si>
  <si>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</si>
  <si>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</si>
  <si>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</si>
  <si>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</si>
  <si>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</si>
  <si>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</si>
  <si>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</si>
  <si>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</si>
  <si>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</si>
  <si>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</si>
  <si>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</si>
  <si>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</si>
  <si>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</si>
  <si>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</si>
  <si>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</si>
  <si>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</si>
  <si>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</si>
  <si>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</si>
  <si>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</si>
  <si>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</si>
  <si>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</si>
  <si>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</si>
  <si>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</si>
  <si>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</si>
  <si>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</si>
  <si>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</si>
  <si>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</si>
  <si>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</si>
  <si>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</si>
  <si>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</si>
  <si>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</si>
  <si>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</si>
  <si>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</si>
  <si>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</si>
  <si>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</si>
  <si>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</si>
  <si>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</si>
  <si>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</si>
  <si>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</si>
  <si>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</si>
  <si>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</si>
  <si>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</si>
  <si>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</si>
  <si>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</si>
  <si>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</si>
  <si>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</si>
  <si>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</si>
  <si>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</si>
  <si>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</si>
  <si>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</si>
  <si>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</si>
  <si>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</si>
  <si>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</si>
  <si>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</si>
  <si>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</si>
  <si>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</si>
  <si>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</si>
  <si>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</si>
  <si>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</si>
  <si>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</si>
  <si>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</si>
  <si>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</si>
  <si>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</si>
  <si>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</si>
  <si>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</si>
  <si>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</si>
  <si>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</si>
  <si>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</si>
  <si>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</si>
  <si>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</si>
  <si>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</si>
  <si>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</si>
  <si>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</si>
  <si>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</si>
  <si>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</si>
  <si>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</si>
  <si>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</si>
  <si>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</si>
  <si>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</si>
  <si>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</si>
  <si>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</si>
  <si>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</si>
  <si>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</si>
  <si>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</si>
  <si>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</si>
  <si>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</si>
  <si>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</si>
  <si>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</si>
  <si>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</si>
  <si>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</si>
  <si>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</si>
  <si>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</si>
  <si>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</si>
  <si>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</si>
  <si>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</si>
  <si>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</si>
  <si>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</si>
  <si>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</si>
  <si>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</si>
  <si>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</si>
  <si>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</si>
  <si>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</si>
  <si>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</si>
  <si>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</si>
  <si>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</si>
  <si>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</si>
  <si>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</si>
  <si>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</si>
  <si>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</si>
  <si>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</si>
  <si>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</si>
  <si>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</si>
  <si>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</si>
  <si>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</si>
  <si>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</si>
  <si>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</si>
  <si>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</si>
  <si>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</si>
  <si>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</si>
  <si>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</si>
  <si>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</si>
  <si>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</si>
  <si>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</si>
  <si>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</si>
  <si>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</si>
  <si>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</si>
  <si>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</si>
  <si>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</si>
  <si>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</si>
  <si>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</si>
  <si>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</si>
  <si>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</si>
  <si>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</si>
  <si>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</si>
  <si>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</si>
  <si>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</si>
  <si>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</si>
  <si>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</si>
  <si>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</si>
  <si>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</si>
  <si>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</si>
  <si>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</si>
  <si>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</si>
  <si>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</si>
  <si>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</si>
  <si>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</si>
  <si>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</si>
  <si>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</si>
  <si>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</si>
  <si>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</si>
  <si>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</si>
  <si>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</si>
  <si>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</si>
  <si>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</si>
  <si>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</si>
  <si>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</si>
  <si>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</si>
  <si>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</si>
  <si>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</si>
  <si>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</si>
  <si>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</si>
  <si>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</si>
  <si>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</si>
  <si>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</si>
  <si>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</si>
  <si>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</si>
  <si>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</si>
  <si>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</si>
  <si>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</si>
  <si>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</si>
  <si>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</si>
  <si>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</si>
  <si>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</si>
  <si>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</si>
  <si>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</si>
  <si>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</si>
  <si>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</si>
  <si>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</si>
  <si>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</si>
  <si>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</si>
  <si>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</si>
  <si>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</si>
  <si>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</si>
  <si>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</si>
  <si>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</si>
  <si>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</si>
  <si>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</si>
  <si>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</si>
  <si>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</si>
  <si>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</si>
  <si>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</si>
  <si>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</si>
  <si>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</si>
  <si>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</si>
  <si>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</si>
  <si>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</si>
  <si>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</si>
  <si>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</si>
  <si>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</si>
  <si>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</si>
  <si>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</si>
  <si>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</si>
  <si>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</si>
  <si>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</si>
  <si>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</si>
  <si>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</si>
  <si>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</si>
  <si>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</si>
  <si>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</si>
  <si>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</si>
  <si>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</si>
  <si>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</si>
  <si>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</si>
  <si>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</si>
  <si>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</si>
  <si>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</si>
  <si>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</si>
  <si>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</si>
  <si>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</si>
  <si>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</si>
  <si>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</si>
  <si>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</si>
  <si>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</si>
  <si>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</si>
  <si>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</si>
  <si>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</si>
  <si>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</si>
  <si>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</si>
  <si>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</si>
  <si>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</si>
  <si>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</si>
  <si>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</si>
  <si>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</si>
  <si>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</si>
  <si>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</si>
  <si>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</si>
  <si>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</si>
  <si>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</si>
  <si>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</si>
  <si>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</si>
  <si>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</si>
  <si>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</si>
  <si>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</si>
  <si>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</si>
  <si>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</si>
  <si>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</si>
  <si>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</si>
  <si>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</si>
  <si>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</si>
  <si>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</si>
  <si>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</si>
  <si>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</si>
  <si>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</si>
  <si>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</si>
  <si>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</si>
  <si>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</si>
  <si>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</si>
  <si>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</si>
  <si>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</si>
  <si>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</si>
  <si>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</si>
  <si>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</si>
  <si>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</si>
  <si>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</si>
  <si>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</si>
  <si>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</si>
  <si>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</si>
  <si>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</si>
  <si>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</si>
  <si>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</si>
  <si>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</si>
  <si>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</si>
  <si>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</si>
  <si>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</si>
  <si>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</si>
  <si>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</si>
  <si>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</si>
  <si>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</si>
  <si>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</si>
  <si>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</si>
  <si>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</si>
  <si>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</si>
  <si>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</si>
  <si>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</si>
  <si>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</si>
  <si>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</si>
  <si>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</si>
  <si>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</si>
  <si>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</si>
  <si>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</si>
  <si>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</si>
  <si>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</si>
  <si>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</si>
  <si>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</si>
  <si>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</si>
  <si>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</si>
  <si>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</si>
  <si>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</si>
  <si>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</si>
  <si>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</si>
  <si>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</si>
  <si>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</si>
  <si>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</si>
  <si>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</si>
  <si>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</si>
  <si>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</si>
  <si>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</si>
  <si>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</si>
  <si>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</si>
  <si>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</si>
  <si>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</si>
  <si>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</si>
  <si>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</si>
  <si>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</si>
  <si>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</si>
  <si>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</si>
  <si>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</si>
  <si>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</si>
  <si>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</si>
  <si>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</si>
  <si>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</si>
  <si>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</si>
  <si>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</si>
  <si>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</si>
  <si>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</si>
  <si>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</si>
  <si>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</si>
  <si>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</si>
  <si>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</si>
  <si>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</si>
  <si>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</si>
  <si>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</si>
  <si>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</si>
  <si>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</si>
  <si>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</si>
  <si>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</si>
  <si>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</si>
  <si>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</si>
  <si>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</si>
  <si>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</si>
  <si>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</si>
  <si>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</si>
  <si>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</si>
  <si>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</si>
  <si>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</si>
  <si>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</si>
  <si>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</si>
  <si>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</si>
  <si>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</si>
  <si>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</si>
  <si>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</si>
  <si>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</si>
  <si>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</si>
  <si>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</si>
  <si>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</si>
  <si>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</si>
  <si>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</si>
  <si>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</si>
  <si>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</si>
  <si>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</si>
  <si>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</si>
  <si>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</si>
  <si>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</si>
  <si>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</si>
  <si>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</si>
  <si>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</si>
  <si>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</si>
  <si>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</si>
  <si>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</si>
  <si>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</si>
  <si>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</si>
  <si>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</si>
  <si>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</si>
  <si>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</si>
  <si>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</si>
  <si>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</si>
  <si>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</si>
  <si>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</si>
  <si>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</si>
  <si>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</si>
  <si>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</si>
  <si>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</si>
  <si>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</si>
  <si>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</si>
  <si>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</si>
  <si>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</si>
  <si>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</si>
  <si>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</si>
  <si>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</si>
  <si>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</si>
  <si>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</si>
  <si>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</si>
  <si>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</si>
  <si>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</si>
  <si>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</si>
  <si>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</si>
  <si>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</si>
  <si>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</si>
  <si>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</si>
  <si>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</si>
  <si>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</si>
  <si>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</si>
  <si>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</si>
  <si>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</si>
  <si>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</si>
  <si>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</si>
  <si>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</si>
  <si>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</si>
  <si>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</si>
  <si>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</si>
  <si>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</si>
  <si>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</si>
  <si>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</si>
  <si>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</si>
  <si>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</si>
  <si>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</si>
  <si>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</si>
  <si>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</si>
  <si>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</si>
  <si>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</si>
  <si>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</si>
  <si>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</si>
  <si>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</si>
  <si>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</si>
  <si>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</si>
  <si>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</si>
  <si>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</si>
  <si>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</si>
  <si>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</si>
  <si>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</si>
  <si>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</si>
  <si>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</si>
  <si>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</si>
  <si>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</si>
  <si>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</si>
  <si>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</si>
  <si>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</si>
  <si>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</si>
  <si>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</si>
  <si>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</si>
  <si>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</si>
  <si>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</si>
  <si>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</si>
  <si>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</si>
  <si>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</si>
  <si>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</si>
  <si>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</si>
  <si>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</si>
  <si>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</si>
  <si>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</si>
  <si>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</si>
  <si>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</si>
  <si>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</si>
  <si>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</si>
  <si>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</si>
  <si>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</si>
  <si>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</si>
  <si>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</si>
  <si>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</si>
  <si>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</si>
  <si>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</si>
  <si>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</si>
  <si>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</si>
  <si>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</si>
  <si>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</si>
  <si>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</si>
  <si>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</si>
  <si>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</si>
  <si>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</si>
  <si>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</si>
  <si>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</si>
  <si>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</si>
  <si>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</si>
  <si>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</si>
  <si>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</si>
  <si>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</si>
  <si>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</si>
  <si>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</si>
  <si>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</si>
  <si>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</si>
  <si>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</si>
  <si>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</si>
  <si>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</si>
  <si>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</si>
  <si>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</si>
  <si>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</si>
  <si>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</si>
  <si>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</si>
  <si>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</si>
  <si>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</si>
  <si>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</si>
  <si>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</si>
  <si>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</si>
  <si>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</si>
  <si>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</si>
  <si>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</si>
  <si>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</si>
  <si>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</si>
  <si>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</si>
  <si>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</si>
  <si>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</si>
  <si>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</si>
  <si>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</si>
  <si>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</si>
  <si>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</si>
  <si>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</si>
  <si>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</si>
  <si>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</si>
  <si>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</si>
  <si>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</si>
  <si>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</si>
  <si>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</si>
  <si>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</si>
  <si>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</si>
  <si>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</si>
  <si>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</si>
  <si>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</si>
  <si>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</si>
  <si>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</si>
  <si>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</si>
  <si>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</si>
  <si>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</si>
  <si>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</si>
  <si>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</si>
  <si>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</si>
  <si>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</si>
  <si>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</si>
  <si>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</si>
  <si>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</si>
  <si>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</si>
  <si>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</si>
  <si>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</si>
  <si>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</si>
  <si>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</si>
  <si>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</si>
  <si>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</si>
  <si>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</si>
  <si>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</si>
  <si>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</si>
  <si>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</si>
  <si>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</si>
  <si>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</si>
  <si>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</si>
  <si>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</si>
  <si>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</si>
  <si>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</si>
  <si>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</si>
  <si>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</si>
  <si>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</si>
  <si>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</si>
  <si>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</si>
  <si>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</si>
  <si>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</si>
  <si>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</si>
  <si>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</si>
  <si>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</si>
  <si>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</si>
  <si>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</si>
  <si>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</si>
  <si>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</si>
  <si>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</si>
  <si>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</si>
  <si>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</si>
  <si>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</si>
  <si>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</si>
  <si>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</si>
  <si>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</si>
  <si>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</si>
  <si>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</si>
  <si>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</si>
  <si>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</si>
  <si>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</si>
  <si>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</si>
  <si>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</si>
  <si>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</si>
  <si>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</si>
  <si>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</si>
  <si>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</si>
  <si>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</si>
  <si>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</si>
  <si>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</si>
  <si>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</si>
  <si>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</si>
  <si>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</si>
  <si>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</si>
  <si>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</si>
  <si>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</si>
  <si>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</si>
  <si>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</si>
  <si>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</si>
  <si>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</si>
  <si>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</si>
  <si>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</si>
  <si>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</si>
  <si>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</si>
  <si>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</si>
  <si>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</si>
  <si>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</si>
  <si>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</si>
  <si>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</si>
  <si>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</si>
  <si>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</si>
  <si>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</si>
  <si>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</si>
  <si>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</si>
  <si>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</si>
  <si>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</si>
  <si>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</si>
  <si>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</si>
  <si>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</si>
  <si>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</si>
  <si>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</si>
  <si>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</si>
  <si>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</si>
  <si>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</si>
  <si>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</si>
  <si>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</si>
  <si>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</si>
  <si>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</si>
  <si>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</si>
  <si>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</si>
  <si>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</si>
  <si>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</si>
  <si>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</si>
  <si>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</si>
  <si>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</si>
  <si>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</si>
  <si>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</si>
  <si>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</si>
  <si>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</si>
  <si>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</si>
  <si>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</si>
  <si>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</si>
  <si>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</si>
  <si>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</si>
  <si>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</si>
  <si>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</si>
  <si>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</si>
  <si>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</si>
  <si>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</si>
  <si>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</si>
  <si>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</si>
  <si>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</si>
  <si>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</si>
  <si>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</si>
  <si>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</si>
  <si>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</si>
  <si>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</si>
  <si>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</si>
  <si>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</si>
  <si>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</si>
  <si>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</si>
  <si>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</si>
  <si>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</si>
  <si>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</si>
  <si>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</si>
  <si>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</si>
  <si>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</si>
  <si>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</si>
  <si>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</si>
  <si>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</si>
  <si>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</si>
  <si>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</si>
  <si>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</si>
  <si>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</si>
  <si>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</si>
  <si>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</si>
  <si>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</si>
  <si>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</si>
  <si>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</si>
  <si>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</si>
  <si>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</si>
  <si>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</si>
  <si>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</si>
  <si>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</si>
  <si>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</si>
  <si>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</si>
  <si>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</si>
  <si>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</si>
  <si>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</si>
  <si>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</si>
  <si>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</si>
  <si>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</si>
  <si>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</si>
  <si>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</si>
  <si>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</si>
  <si>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</si>
  <si>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</si>
  <si>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</si>
  <si>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</si>
  <si>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</si>
  <si>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</si>
  <si>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</si>
  <si>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</si>
  <si>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</si>
  <si>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</si>
  <si>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</si>
  <si>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</si>
  <si>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</si>
  <si>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</si>
  <si>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</si>
  <si>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</si>
  <si>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</si>
  <si>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</si>
  <si>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</si>
  <si>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</si>
  <si>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</si>
  <si>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</si>
  <si>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</si>
  <si>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</si>
  <si>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</si>
  <si>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</si>
  <si>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</si>
  <si>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</si>
  <si>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</si>
  <si>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</si>
  <si>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</si>
  <si>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</si>
  <si>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</si>
  <si>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</si>
  <si>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</si>
  <si>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</si>
  <si>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</si>
  <si>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</si>
  <si>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</si>
  <si>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</si>
  <si>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</si>
  <si>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</si>
  <si>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</si>
  <si>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</si>
  <si>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</si>
  <si>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</si>
  <si>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</si>
  <si>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</si>
  <si>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</si>
  <si>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</si>
  <si>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</si>
  <si>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</si>
  <si>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</si>
  <si>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</si>
  <si>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</si>
  <si>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</si>
  <si>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</si>
  <si>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</si>
  <si>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</si>
  <si>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</si>
  <si>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</si>
  <si>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</si>
  <si>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</si>
  <si>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</si>
  <si>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</si>
  <si>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</si>
  <si>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</si>
  <si>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</si>
  <si>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</si>
  <si>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</si>
  <si>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</si>
  <si>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</si>
  <si>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</si>
  <si>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</si>
  <si>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</si>
  <si>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</si>
  <si>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</si>
  <si>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</si>
  <si>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</si>
  <si>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</si>
  <si>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</si>
  <si>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</si>
  <si>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</si>
  <si>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</si>
  <si>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</si>
  <si>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</si>
  <si>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</si>
  <si>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</si>
  <si>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</si>
  <si>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</si>
  <si>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</si>
  <si>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</si>
  <si>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</si>
  <si>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</si>
  <si>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</si>
  <si>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</si>
  <si>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</si>
  <si>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</si>
  <si>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</si>
  <si>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</si>
  <si>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</si>
  <si>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</si>
  <si>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</si>
  <si>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</si>
  <si>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</si>
  <si>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</si>
  <si>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</si>
  <si>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</si>
  <si>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</si>
  <si>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</si>
  <si>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</si>
  <si>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</si>
  <si>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</si>
  <si>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</si>
  <si>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</si>
  <si>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</si>
  <si>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</si>
  <si>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</si>
  <si>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</si>
  <si>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</si>
  <si>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</si>
  <si>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</si>
  <si>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</si>
  <si>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</si>
  <si>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</si>
  <si>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</si>
  <si>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</si>
  <si>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</si>
  <si>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</si>
  <si>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</si>
  <si>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</si>
  <si>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</si>
  <si>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</si>
  <si>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</si>
  <si>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</si>
  <si>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</si>
  <si>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</si>
  <si>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</si>
  <si>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</si>
  <si>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</si>
  <si>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</si>
  <si>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</si>
  <si>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</si>
  <si>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</si>
  <si>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</si>
  <si>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</si>
  <si>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</si>
  <si>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</si>
  <si>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</si>
  <si>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</si>
  <si>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</si>
  <si>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</si>
  <si>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</si>
  <si>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</si>
  <si>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</si>
  <si>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</si>
  <si>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</si>
  <si>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</si>
  <si>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</si>
  <si>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</si>
  <si>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</si>
  <si>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</si>
  <si>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</si>
  <si>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</si>
  <si>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</si>
  <si>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</si>
  <si>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</si>
  <si>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</si>
  <si>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</si>
  <si>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</si>
  <si>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</si>
  <si>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</si>
  <si>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</si>
  <si>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</si>
  <si>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</si>
  <si>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</si>
  <si>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</si>
  <si>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</si>
  <si>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</si>
  <si>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</si>
  <si>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</si>
  <si>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</si>
  <si>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</si>
  <si>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</si>
  <si>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</si>
  <si>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</si>
  <si>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</si>
  <si>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</si>
  <si>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</si>
  <si>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</si>
  <si>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</si>
  <si>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</si>
  <si>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</si>
  <si>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</si>
  <si>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</si>
  <si>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</si>
  <si>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</si>
  <si>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</si>
  <si>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</si>
  <si>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</si>
  <si>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</si>
  <si>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</si>
  <si>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</si>
  <si>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</si>
  <si>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</si>
  <si>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</si>
  <si>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</si>
  <si>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</si>
  <si>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</si>
  <si>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</si>
  <si>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</si>
  <si>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</si>
  <si>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</si>
  <si>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</si>
  <si>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</si>
  <si>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</si>
  <si>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</si>
  <si>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</si>
  <si>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</si>
  <si>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</si>
  <si>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</si>
  <si>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</si>
  <si>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</si>
  <si>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</si>
  <si>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</si>
  <si>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</si>
  <si>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</si>
  <si>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</si>
  <si>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</si>
  <si>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</si>
  <si>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</si>
  <si>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</si>
  <si>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</si>
  <si>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</si>
  <si>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</si>
  <si>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</si>
  <si>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</si>
  <si>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</si>
  <si>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</si>
  <si>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</si>
  <si>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</si>
  <si>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</si>
  <si>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</si>
  <si>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</si>
  <si>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</si>
  <si>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</si>
  <si>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</si>
  <si>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</si>
  <si>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</si>
  <si>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</si>
  <si>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</si>
  <si>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</si>
  <si>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</si>
  <si>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</si>
  <si>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</si>
  <si>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</si>
  <si>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</si>
  <si>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</si>
  <si>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</si>
  <si>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</si>
  <si>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</si>
  <si>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</si>
  <si>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</si>
  <si>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</si>
  <si>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</si>
  <si>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</si>
  <si>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</si>
  <si>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</si>
  <si>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</si>
  <si>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</si>
  <si>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</si>
  <si>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</si>
  <si>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</si>
  <si>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</si>
  <si>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</si>
  <si>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</si>
  <si>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</si>
  <si>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</si>
  <si>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</si>
  <si>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</si>
  <si>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</si>
  <si>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</si>
  <si>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</si>
  <si>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</si>
  <si>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</si>
  <si>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</si>
  <si>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</si>
  <si>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</si>
  <si>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</si>
  <si>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</si>
  <si>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</si>
  <si>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</si>
  <si>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</si>
  <si>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</si>
  <si>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</si>
  <si>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</si>
  <si>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</si>
  <si>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</si>
  <si>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</si>
  <si>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</si>
  <si>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</si>
  <si>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</si>
  <si>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</si>
  <si>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</si>
  <si>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</si>
  <si>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</si>
  <si>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</si>
  <si>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</si>
  <si>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</si>
  <si>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</si>
  <si>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</si>
  <si>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</si>
  <si>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</si>
  <si>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</si>
  <si>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</si>
  <si>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</si>
  <si>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</si>
  <si>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</si>
  <si>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</si>
  <si>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</si>
  <si>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</si>
  <si>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</si>
  <si>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</si>
  <si>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</si>
  <si>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</si>
  <si>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</si>
  <si>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</si>
  <si>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</si>
  <si>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</si>
  <si>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</si>
  <si>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</si>
  <si>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</si>
  <si>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</si>
  <si>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</si>
  <si>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</si>
  <si>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</si>
  <si>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</si>
  <si>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</si>
  <si>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</si>
  <si>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</si>
  <si>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</si>
  <si>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</si>
  <si>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</si>
  <si>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</si>
  <si>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</si>
  <si>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</si>
  <si>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</si>
  <si>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</si>
  <si>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</si>
  <si>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</si>
  <si>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</si>
  <si>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</si>
  <si>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</si>
  <si>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</si>
  <si>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</si>
  <si>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</si>
  <si>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</si>
  <si>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</si>
  <si>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</si>
  <si>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</si>
  <si>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</si>
  <si>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</si>
  <si>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</si>
  <si>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</si>
  <si>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</si>
  <si>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</si>
  <si>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</si>
  <si>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</si>
  <si>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</si>
  <si>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</si>
  <si>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</si>
  <si>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</si>
  <si>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</si>
  <si>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</si>
  <si>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</si>
  <si>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</si>
  <si>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</si>
  <si>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</si>
  <si>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</si>
  <si>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</si>
  <si>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</si>
  <si>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</si>
  <si>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</si>
  <si>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</si>
  <si>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</si>
  <si>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</si>
  <si>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</si>
  <si>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</si>
  <si>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</si>
  <si>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</si>
  <si>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</si>
  <si>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</si>
  <si>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</si>
  <si>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</si>
  <si>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</si>
  <si>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</si>
  <si>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</si>
  <si>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</si>
  <si>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</si>
  <si>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</si>
  <si>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</si>
  <si>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</si>
  <si>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</si>
  <si>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</si>
  <si>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</si>
  <si>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</si>
  <si>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</si>
  <si>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</si>
  <si>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</si>
  <si>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</si>
  <si>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</si>
  <si>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</si>
  <si>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</si>
  <si>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</si>
  <si>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</si>
  <si>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</si>
  <si>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</si>
  <si>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</si>
  <si>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</si>
  <si>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</si>
  <si>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</si>
  <si>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</si>
  <si>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</si>
  <si>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</si>
  <si>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</si>
  <si>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</si>
  <si>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</si>
  <si>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</si>
  <si>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</si>
  <si>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</si>
  <si>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</si>
  <si>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</si>
  <si>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</si>
  <si>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</si>
  <si>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</si>
  <si>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</si>
  <si>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</si>
  <si>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</si>
  <si>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</si>
  <si>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</si>
  <si>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</si>
  <si>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</si>
  <si>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</si>
  <si>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</si>
  <si>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</si>
  <si>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</si>
  <si>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</si>
  <si>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</si>
  <si>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</si>
  <si>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</si>
  <si>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</si>
  <si>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</si>
  <si>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</si>
  <si>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</si>
  <si>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</si>
  <si>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</si>
  <si>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</si>
  <si>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</si>
  <si>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</si>
  <si>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</si>
  <si>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</si>
  <si>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</si>
  <si>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</si>
  <si>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</si>
  <si>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</si>
  <si>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</si>
  <si>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</si>
  <si>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</si>
  <si>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</si>
  <si>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</si>
  <si>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</si>
  <si>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</si>
  <si>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</si>
  <si>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</si>
  <si>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</si>
  <si>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</si>
  <si>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</si>
  <si>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</si>
  <si>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</si>
  <si>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</si>
  <si>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</si>
  <si>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</si>
  <si>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</si>
  <si>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</si>
  <si>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</si>
  <si>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</si>
  <si>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</si>
  <si>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</si>
  <si>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</si>
  <si>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</si>
  <si>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</si>
  <si>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</si>
  <si>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</si>
  <si>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</si>
  <si>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</si>
  <si>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</si>
  <si>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</si>
  <si>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</si>
  <si>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</si>
  <si>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</si>
  <si>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</si>
  <si>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</si>
  <si>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</si>
  <si>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</si>
  <si>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</si>
  <si>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</si>
  <si>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</si>
  <si>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</si>
  <si>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</si>
  <si>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</si>
  <si>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</si>
  <si>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</si>
  <si>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</si>
  <si>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</si>
  <si>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</si>
  <si>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</si>
  <si>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</si>
  <si>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</si>
  <si>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</si>
  <si>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</si>
  <si>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</si>
  <si>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</si>
  <si>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</si>
  <si>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</si>
  <si>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</si>
  <si>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</si>
  <si>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</si>
  <si>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</si>
  <si>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</si>
  <si>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</si>
  <si>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</si>
  <si>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</si>
  <si>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</si>
  <si>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</si>
  <si>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</si>
  <si>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</si>
  <si>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</si>
  <si>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</si>
  <si>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</si>
  <si>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</si>
  <si>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</si>
  <si>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</si>
  <si>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</si>
  <si>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</si>
  <si>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</si>
  <si>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</si>
  <si>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</si>
  <si>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</si>
  <si>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</si>
  <si>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</si>
  <si>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</si>
  <si>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</si>
  <si>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</si>
  <si>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</si>
  <si>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</si>
  <si>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</si>
  <si>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</si>
  <si>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</si>
  <si>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</si>
  <si>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</si>
  <si>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</si>
  <si>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</si>
  <si>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</si>
  <si>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</si>
  <si>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</si>
  <si>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</si>
  <si>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</si>
  <si>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</si>
  <si>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</si>
  <si>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</si>
  <si>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</si>
  <si>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</si>
  <si>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</si>
  <si>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</si>
  <si>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</si>
  <si>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</si>
  <si>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</si>
  <si>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</si>
  <si>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</si>
  <si>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</si>
  <si>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</si>
  <si>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</si>
  <si>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</si>
  <si>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</si>
  <si>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</si>
  <si>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</si>
  <si>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</si>
  <si>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</si>
  <si>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</si>
  <si>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</si>
  <si>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</si>
  <si>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</si>
  <si>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</si>
  <si>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</si>
  <si>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</si>
  <si>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</si>
  <si>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</si>
  <si>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</si>
  <si>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</si>
  <si>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</si>
  <si>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</si>
  <si>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</si>
  <si>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</si>
  <si>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</si>
  <si>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</si>
  <si>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</si>
  <si>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</si>
  <si>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</si>
  <si>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</si>
  <si>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</si>
  <si>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</si>
  <si>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</si>
  <si>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</si>
  <si>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</si>
  <si>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</si>
  <si>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</si>
  <si>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</si>
  <si>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</si>
  <si>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</si>
  <si>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</si>
  <si>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</si>
  <si>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</si>
  <si>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</si>
  <si>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</si>
  <si>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</si>
  <si>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</si>
  <si>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</si>
  <si>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</si>
  <si>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</si>
  <si>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</si>
  <si>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</si>
  <si>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</si>
  <si>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</si>
  <si>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</si>
  <si>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</si>
  <si>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</si>
  <si>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</si>
  <si>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</si>
  <si>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</si>
  <si>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</si>
  <si>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</si>
  <si>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</si>
  <si>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</si>
  <si>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</si>
  <si>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</si>
  <si>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</si>
  <si>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</si>
  <si>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</si>
  <si>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</si>
  <si>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</si>
  <si>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</si>
  <si>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</si>
  <si>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</si>
  <si>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</si>
  <si>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</si>
  <si>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</si>
  <si>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</si>
  <si>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</si>
  <si>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</si>
  <si>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</si>
  <si>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</si>
  <si>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</si>
  <si>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</si>
  <si>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</si>
  <si>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</si>
  <si>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</si>
  <si>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</si>
  <si>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</si>
  <si>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</si>
  <si>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</si>
  <si>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</si>
  <si>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</si>
  <si>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</si>
  <si>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</si>
  <si>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</si>
  <si>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</si>
  <si>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</si>
  <si>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</si>
  <si>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</si>
  <si>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</si>
  <si>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</si>
  <si>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</si>
  <si>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</si>
  <si>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</si>
  <si>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</si>
  <si>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</si>
  <si>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</si>
  <si>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</si>
  <si>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</si>
  <si>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</si>
  <si>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</si>
  <si>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</si>
  <si>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</si>
  <si>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</si>
  <si>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</si>
  <si>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</si>
  <si>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</si>
  <si>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</si>
  <si>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</si>
  <si>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</si>
  <si>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</si>
  <si>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</si>
  <si>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</si>
  <si>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</si>
  <si>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</si>
  <si>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</si>
  <si>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</si>
  <si>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</si>
  <si>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</si>
  <si>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</si>
  <si>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</si>
  <si>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</si>
  <si>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</si>
  <si>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</si>
  <si>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</si>
  <si>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</si>
  <si>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</si>
  <si>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</si>
  <si>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</si>
  <si>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</si>
  <si>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</si>
  <si>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</si>
  <si>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</si>
  <si>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</si>
  <si>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</si>
  <si>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</si>
  <si>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</si>
  <si>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</si>
  <si>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</si>
  <si>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</si>
  <si>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</si>
  <si>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</si>
  <si>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</si>
  <si>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</si>
  <si>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</si>
  <si>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</si>
  <si>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</si>
  <si>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</si>
  <si>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</si>
  <si>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</si>
  <si>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</si>
  <si>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</si>
  <si>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</si>
  <si>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</si>
  <si>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</si>
  <si>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</si>
  <si>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</si>
  <si>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</si>
  <si>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</si>
  <si>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</si>
  <si>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</si>
  <si>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</si>
  <si>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</si>
  <si>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</si>
  <si>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</si>
  <si>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</si>
  <si>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</si>
  <si>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</si>
  <si>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</si>
  <si>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</si>
  <si>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</si>
  <si>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</si>
  <si>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</si>
  <si>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</si>
  <si>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</si>
  <si>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</si>
  <si>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</si>
  <si>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</si>
  <si>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</si>
  <si>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</si>
  <si>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</si>
  <si>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</si>
  <si>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</si>
  <si>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</si>
  <si>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</si>
  <si>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</si>
  <si>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</si>
  <si>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</si>
  <si>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</si>
  <si>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</si>
  <si>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</si>
  <si>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</si>
  <si>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</si>
  <si>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</si>
  <si>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</si>
  <si>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</si>
  <si>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</si>
  <si>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</si>
  <si>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</si>
  <si>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</si>
  <si>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</si>
  <si>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</si>
  <si>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</si>
  <si>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</si>
  <si>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</si>
  <si>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</si>
  <si>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</si>
  <si>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</si>
  <si>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</si>
  <si>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</si>
  <si>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</si>
  <si>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</si>
  <si>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</si>
  <si>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</si>
  <si>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</si>
  <si>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</si>
  <si>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</si>
  <si>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</si>
  <si>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</si>
  <si>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</si>
  <si>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</si>
  <si>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</si>
  <si>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</si>
  <si>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</si>
  <si>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</si>
  <si>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</si>
  <si>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</si>
  <si>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</si>
  <si>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</si>
  <si>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</si>
  <si>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</si>
  <si>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</si>
  <si>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</si>
  <si>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</si>
  <si>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</si>
  <si>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</si>
  <si>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</si>
  <si>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</si>
  <si>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</si>
  <si>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</si>
  <si>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</si>
  <si>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</si>
  <si>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</si>
  <si>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</si>
  <si>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</si>
  <si>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</si>
  <si>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</si>
  <si>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</si>
  <si>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</si>
  <si>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</si>
  <si>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</si>
  <si>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</si>
  <si>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</si>
  <si>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</si>
  <si>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</si>
  <si>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</si>
  <si>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</si>
  <si>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</si>
  <si>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</si>
  <si>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</si>
  <si>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</si>
  <si>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</si>
  <si>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</si>
  <si>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</si>
  <si>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</si>
  <si>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</si>
  <si>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</si>
  <si>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</si>
  <si>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</si>
  <si>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</si>
  <si>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</si>
  <si>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</si>
  <si>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</si>
  <si>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</si>
  <si>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</si>
  <si>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</si>
  <si>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</si>
  <si>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</si>
  <si>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</si>
  <si>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</si>
  <si>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</si>
  <si>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</si>
  <si>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</si>
  <si>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</si>
  <si>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</si>
  <si>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</si>
  <si>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</si>
  <si>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</si>
  <si>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</si>
  <si>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</si>
  <si>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</si>
  <si>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</si>
  <si>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</si>
  <si>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</si>
  <si>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</si>
  <si>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</si>
  <si>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</si>
  <si>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</si>
  <si>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</si>
  <si>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</si>
  <si>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</si>
  <si>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</si>
  <si>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</si>
  <si>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</si>
  <si>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</si>
  <si>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</si>
  <si>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</si>
  <si>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</si>
  <si>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</si>
  <si>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</si>
  <si>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</si>
  <si>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</si>
  <si>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</si>
  <si>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</si>
  <si>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</si>
  <si>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</si>
  <si>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</si>
  <si>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</si>
  <si>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</si>
  <si>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</si>
  <si>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</si>
  <si>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</si>
  <si>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</si>
  <si>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</si>
  <si>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</si>
  <si>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</si>
  <si>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</si>
  <si>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</si>
  <si>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</si>
  <si>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</si>
  <si>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</si>
  <si>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</si>
  <si>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</si>
  <si>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</si>
  <si>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</si>
  <si>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</si>
  <si>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</si>
  <si>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</si>
  <si>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</si>
  <si>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</si>
  <si>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</si>
  <si>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</si>
  <si>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</si>
  <si>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</si>
  <si>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</si>
  <si>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</si>
  <si>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</si>
  <si>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</si>
  <si>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</si>
  <si>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</si>
  <si>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</si>
  <si>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</si>
  <si>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</si>
  <si>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</si>
  <si>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</si>
  <si>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</si>
  <si>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</si>
  <si>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</si>
  <si>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</si>
  <si>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</si>
  <si>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</si>
  <si>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</si>
  <si>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</si>
  <si>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</si>
  <si>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</si>
  <si>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</si>
  <si>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</si>
  <si>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</si>
  <si>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</si>
  <si>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</si>
  <si>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</si>
  <si>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</si>
  <si>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</si>
  <si>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</si>
  <si>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</si>
  <si>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</si>
  <si>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</si>
  <si>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</si>
  <si>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</si>
  <si>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</si>
  <si>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</si>
  <si>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</si>
  <si>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</si>
  <si>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</si>
  <si>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</si>
  <si>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</si>
  <si>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</si>
  <si>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</si>
  <si>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</si>
  <si>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</si>
  <si>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</si>
  <si>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</si>
  <si>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</si>
  <si>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</si>
  <si>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</si>
  <si>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</si>
  <si>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</si>
  <si>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</si>
  <si>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</si>
  <si>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</si>
  <si>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</si>
  <si>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</si>
  <si>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</si>
  <si>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</si>
  <si>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</si>
  <si>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</si>
  <si>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</si>
  <si>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</si>
  <si>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</si>
  <si>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</si>
  <si>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</si>
  <si>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</si>
  <si>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</si>
  <si>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</si>
  <si>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</si>
  <si>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</si>
  <si>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</si>
  <si>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</si>
  <si>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</si>
  <si>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</si>
  <si>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</si>
  <si>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</si>
  <si>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</si>
  <si>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</si>
  <si>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</si>
  <si>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</si>
  <si>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</si>
  <si>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</si>
  <si>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</si>
  <si>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</si>
  <si>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</si>
  <si>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</si>
  <si>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</si>
  <si>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</si>
  <si>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</si>
  <si>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</si>
  <si>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</si>
  <si>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</si>
  <si>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</si>
  <si>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</si>
  <si>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</si>
  <si>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</si>
  <si>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</si>
  <si>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</si>
  <si>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</si>
  <si>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</si>
  <si>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</si>
  <si>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</si>
  <si>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</si>
  <si>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</si>
  <si>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</si>
  <si>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</si>
  <si>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</si>
  <si>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</si>
  <si>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</si>
  <si>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</si>
  <si>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</si>
  <si>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</si>
  <si>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</si>
  <si>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</si>
  <si>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</si>
  <si>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</si>
  <si>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</si>
  <si>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</si>
  <si>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</si>
  <si>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</si>
  <si>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</si>
  <si>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</si>
  <si>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</si>
  <si>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</si>
  <si>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</si>
  <si>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</si>
  <si>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</si>
  <si>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</si>
  <si>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</si>
  <si>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</si>
  <si>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</si>
  <si>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</si>
  <si>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</si>
  <si>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</si>
  <si>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</si>
  <si>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</si>
  <si>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</si>
  <si>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</si>
  <si>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</si>
  <si>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</si>
  <si>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</si>
  <si>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</si>
  <si>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</si>
  <si>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</si>
  <si>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</si>
  <si>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</si>
  <si>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</si>
  <si>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</si>
  <si>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</si>
  <si>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</si>
  <si>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</si>
  <si>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</si>
  <si>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</si>
  <si>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</si>
  <si>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</si>
  <si>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</si>
  <si>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</si>
  <si>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</si>
  <si>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</si>
  <si>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</si>
  <si>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</si>
  <si>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</si>
  <si>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</si>
  <si>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</si>
  <si>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</si>
  <si>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</si>
  <si>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</si>
  <si>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</si>
  <si>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</si>
  <si>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</si>
  <si>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</si>
  <si>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</si>
  <si>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</si>
  <si>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</si>
  <si>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</si>
  <si>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</si>
  <si>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</si>
  <si>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</si>
  <si>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</si>
  <si>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</si>
  <si>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</si>
  <si>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</si>
  <si>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</si>
  <si>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</si>
  <si>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</si>
  <si>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</si>
  <si>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</si>
  <si>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</si>
  <si>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</si>
  <si>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</si>
  <si>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</si>
  <si>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</si>
  <si>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</si>
  <si>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</si>
  <si>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</si>
  <si>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</si>
  <si>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</si>
  <si>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</si>
  <si>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</si>
  <si>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</si>
  <si>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</si>
  <si>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</si>
  <si>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</si>
  <si>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</si>
  <si>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</si>
  <si>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</si>
  <si>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</si>
  <si>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</si>
  <si>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</si>
  <si>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</si>
  <si>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</si>
  <si>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</si>
  <si>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</si>
  <si>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</si>
  <si>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</si>
  <si>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</si>
  <si>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</si>
  <si>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</si>
  <si>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</si>
  <si>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</si>
  <si>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</si>
  <si>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</si>
  <si>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</si>
  <si>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</si>
  <si>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</si>
  <si>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</si>
  <si>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</si>
  <si>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</si>
  <si>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</si>
  <si>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</si>
  <si>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</si>
  <si>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</si>
  <si>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</si>
  <si>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</si>
  <si>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</si>
  <si>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</si>
  <si>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</si>
  <si>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</si>
  <si>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</si>
  <si>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</si>
  <si>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</si>
  <si>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</si>
  <si>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</si>
  <si>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</si>
  <si>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</si>
  <si>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</si>
  <si>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</si>
  <si>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</si>
  <si>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</si>
  <si>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</si>
  <si>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</si>
  <si>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</si>
  <si>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</si>
  <si>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</si>
  <si>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</si>
  <si>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</si>
  <si>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</si>
  <si>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</si>
  <si>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</si>
  <si>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</si>
  <si>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</si>
  <si>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</si>
  <si>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</si>
  <si>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</si>
  <si>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</si>
  <si>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</si>
  <si>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</si>
  <si>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</si>
  <si>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</si>
  <si>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</si>
  <si>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</si>
  <si>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</si>
  <si>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</si>
  <si>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</si>
  <si>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</si>
  <si>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</si>
  <si>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</si>
  <si>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</si>
  <si>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</si>
  <si>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</si>
  <si>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</si>
  <si>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</si>
  <si>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</si>
  <si>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</si>
  <si>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</si>
  <si>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</si>
  <si>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</si>
  <si>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</si>
  <si>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</si>
  <si>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</si>
  <si>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</si>
  <si>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</si>
  <si>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</si>
  <si>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</si>
  <si>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</si>
  <si>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</si>
  <si>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</si>
  <si>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</si>
  <si>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</si>
  <si>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</si>
  <si>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</si>
  <si>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</si>
  <si>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</si>
  <si>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</si>
  <si>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</si>
  <si>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</si>
  <si>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</si>
  <si>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</si>
  <si>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</si>
  <si>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</si>
  <si>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</si>
  <si>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</si>
  <si>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</si>
  <si>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</si>
  <si>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</si>
  <si>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</si>
  <si>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</si>
  <si>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</si>
  <si>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</si>
  <si>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</si>
  <si>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</si>
  <si>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</si>
  <si>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</si>
  <si>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</si>
  <si>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</si>
  <si>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</si>
  <si>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</si>
  <si>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</si>
  <si>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</si>
  <si>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</si>
  <si>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</si>
  <si>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</si>
  <si>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</si>
  <si>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</si>
  <si>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</si>
  <si>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</si>
  <si>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</si>
  <si>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</si>
  <si>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</si>
  <si>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</si>
  <si>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</si>
  <si>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</si>
  <si>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</si>
  <si>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</si>
  <si>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</si>
  <si>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</si>
  <si>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</si>
  <si>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</si>
  <si>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</si>
  <si>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</si>
  <si>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</si>
  <si>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</si>
  <si>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</si>
  <si>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</si>
  <si>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</si>
  <si>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</si>
  <si>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</si>
  <si>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</si>
  <si>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</si>
  <si>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</si>
  <si>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</si>
  <si>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</si>
  <si>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</si>
  <si>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</si>
  <si>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</si>
  <si>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</si>
  <si>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</si>
  <si>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</si>
  <si>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</si>
  <si>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</si>
  <si>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</si>
  <si>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</si>
  <si>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</si>
  <si>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</si>
  <si>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</si>
  <si>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</si>
  <si>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</si>
  <si>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</si>
  <si>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</si>
  <si>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</si>
  <si>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</si>
  <si>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</si>
  <si>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</si>
  <si>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</si>
  <si>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</si>
  <si>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</si>
  <si>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</si>
  <si>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</si>
  <si>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</si>
  <si>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</si>
  <si>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</si>
  <si>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</si>
  <si>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</si>
  <si>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</si>
  <si>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</si>
  <si>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</si>
  <si>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</si>
  <si>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</si>
  <si>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</si>
  <si>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</si>
  <si>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</si>
  <si>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</si>
  <si>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</si>
  <si>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</si>
  <si>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</si>
  <si>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</si>
  <si>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</si>
  <si>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</si>
  <si>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</si>
  <si>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</si>
  <si>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</si>
  <si>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</si>
  <si>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</si>
  <si>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</si>
  <si>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</si>
  <si>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</si>
  <si>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</si>
  <si>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</si>
  <si>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</si>
  <si>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</si>
  <si>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</si>
  <si>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</si>
  <si>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</si>
  <si>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</si>
  <si>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</si>
  <si>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</si>
  <si>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</si>
  <si>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</si>
  <si>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</si>
  <si>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</si>
  <si>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</si>
  <si>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</si>
  <si>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</si>
  <si>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</si>
  <si>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</si>
  <si>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</si>
  <si>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</si>
  <si>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</si>
  <si>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</si>
  <si>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</si>
  <si>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</si>
  <si>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</si>
  <si>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</si>
  <si>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</si>
  <si>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</si>
  <si>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</si>
  <si>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</si>
  <si>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</si>
  <si>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</si>
  <si>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</si>
  <si>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</si>
  <si>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</si>
  <si>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</si>
  <si>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</si>
  <si>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</si>
  <si>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</si>
  <si>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</si>
  <si>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</si>
  <si>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</si>
  <si>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</si>
  <si>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</si>
  <si>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</si>
  <si>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</si>
  <si>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</si>
  <si>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</si>
  <si>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</si>
  <si>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</si>
  <si>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</si>
  <si>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</si>
  <si>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</si>
  <si>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</si>
  <si>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</si>
  <si>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</si>
  <si>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</si>
  <si>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</si>
  <si>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</si>
  <si>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</si>
  <si>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</si>
  <si>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</si>
  <si>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</si>
  <si>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</si>
  <si>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</si>
  <si>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</si>
  <si>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</si>
  <si>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</si>
  <si>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</si>
  <si>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</si>
  <si>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</si>
  <si>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</si>
  <si>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</si>
  <si>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</si>
  <si>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</si>
  <si>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</si>
  <si>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</si>
  <si>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</si>
  <si>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</si>
  <si>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</si>
  <si>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</si>
  <si>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</si>
  <si>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</si>
  <si>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</si>
  <si>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</si>
  <si>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</si>
  <si>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</si>
  <si>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</si>
  <si>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</si>
  <si>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</si>
  <si>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</si>
  <si>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</si>
  <si>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</si>
  <si>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</si>
  <si>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</si>
  <si>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</si>
  <si>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</si>
  <si>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</si>
  <si>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</si>
  <si>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</si>
  <si>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</si>
  <si>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</si>
  <si>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</si>
  <si>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</si>
  <si>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</si>
  <si>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</si>
  <si>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</si>
  <si>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</si>
  <si>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</si>
  <si>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</si>
  <si>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</si>
  <si>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</si>
  <si>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</si>
  <si>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</si>
  <si>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</si>
  <si>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</si>
  <si>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</si>
  <si>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</si>
  <si>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</si>
  <si>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</si>
  <si>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</si>
  <si>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</si>
  <si>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</si>
  <si>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</si>
  <si>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</si>
  <si>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</si>
  <si>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</si>
  <si>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</si>
  <si>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</si>
  <si>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</si>
  <si>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</si>
  <si>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</si>
  <si>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</si>
  <si>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</si>
  <si>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</si>
  <si>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</si>
  <si>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</si>
  <si>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</si>
  <si>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</si>
  <si>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</si>
  <si>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</si>
  <si>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</si>
  <si>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</si>
  <si>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</si>
  <si>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</si>
  <si>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</si>
  <si>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</si>
  <si>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</si>
  <si>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</si>
  <si>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</si>
  <si>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</si>
  <si>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</si>
  <si>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</si>
  <si>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</si>
  <si>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</si>
  <si>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</si>
  <si>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</si>
  <si>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</si>
  <si>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</si>
  <si>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</si>
  <si>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</si>
  <si>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</si>
  <si>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</si>
  <si>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</si>
  <si>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</si>
  <si>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</si>
  <si>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</si>
  <si>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</si>
  <si>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</si>
  <si>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</si>
  <si>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</si>
  <si>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</si>
  <si>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</si>
  <si>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</si>
  <si>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</si>
  <si>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</si>
  <si>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</si>
  <si>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</si>
  <si>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</si>
  <si>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</si>
  <si>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</si>
  <si>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</si>
  <si>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</si>
  <si>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</si>
  <si>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</si>
  <si>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</si>
  <si>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</si>
  <si>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</si>
  <si>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</si>
  <si>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</si>
  <si>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</si>
  <si>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</si>
  <si>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</si>
  <si>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</si>
  <si>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</si>
  <si>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</si>
  <si>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</si>
  <si>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</si>
  <si>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</si>
  <si>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</si>
  <si>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</si>
  <si>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</si>
  <si>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</si>
  <si>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</si>
  <si>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</si>
  <si>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</si>
  <si>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</si>
  <si>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</si>
  <si>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</si>
  <si>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</si>
  <si>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</si>
  <si>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</si>
  <si>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</si>
  <si>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</si>
  <si>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</si>
  <si>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</si>
  <si>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</si>
  <si>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</si>
  <si>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</si>
  <si>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</si>
  <si>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</si>
  <si>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</si>
  <si>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</si>
  <si>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</si>
  <si>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</si>
  <si>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</si>
  <si>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</si>
  <si>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</si>
  <si>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</si>
  <si>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</si>
  <si>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</si>
  <si>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</si>
  <si>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</si>
  <si>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</si>
  <si>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</si>
  <si>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</si>
  <si>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</si>
  <si>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</si>
  <si>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</si>
  <si>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</si>
  <si>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</si>
  <si>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</si>
  <si>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</si>
  <si>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</si>
  <si>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</si>
  <si>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</si>
  <si>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</si>
  <si>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</si>
  <si>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</si>
  <si>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</si>
  <si>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</si>
  <si>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</si>
  <si>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</si>
  <si>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</si>
  <si>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</si>
  <si>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</si>
  <si>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</si>
  <si>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</si>
  <si>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</si>
  <si>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</si>
  <si>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</si>
  <si>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</si>
  <si>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</si>
  <si>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</si>
  <si>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</si>
  <si>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</si>
  <si>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</si>
  <si>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</si>
  <si>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</si>
  <si>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</si>
  <si>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</si>
  <si>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</si>
  <si>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</si>
  <si>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</si>
  <si>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</si>
  <si>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</si>
  <si>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</si>
  <si>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</si>
  <si>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</si>
  <si>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</si>
  <si>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</si>
  <si>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</si>
  <si>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</si>
  <si>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</si>
  <si>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</si>
  <si>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</si>
  <si>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</si>
  <si>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</si>
  <si>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</si>
  <si>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</si>
  <si>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</si>
  <si>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</si>
  <si>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</si>
  <si>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</si>
  <si>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</si>
  <si>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</si>
  <si>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</si>
  <si>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</si>
  <si>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</si>
  <si>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</si>
  <si>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</si>
  <si>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</si>
  <si>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</si>
  <si>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</si>
  <si>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</si>
  <si>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</si>
  <si>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</si>
  <si>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</si>
  <si>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</si>
  <si>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</si>
  <si>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</si>
  <si>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</si>
  <si>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</si>
  <si>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</si>
  <si>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</si>
  <si>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</si>
  <si>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</si>
  <si>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</si>
  <si>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</si>
  <si>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</si>
  <si>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</si>
  <si>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</si>
  <si>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</si>
  <si>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</si>
  <si>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</si>
  <si>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</si>
  <si>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</si>
  <si>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</si>
  <si>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</si>
  <si>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</si>
  <si>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</si>
  <si>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</si>
  <si>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</si>
  <si>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</si>
  <si>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</si>
  <si>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</si>
  <si>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</si>
  <si>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</si>
  <si>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</si>
  <si>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</si>
  <si>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</si>
  <si>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</si>
  <si>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</si>
  <si>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</si>
  <si>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</si>
  <si>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</si>
  <si>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</si>
  <si>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</si>
  <si>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</si>
  <si>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</si>
  <si>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</si>
  <si>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</si>
  <si>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</si>
  <si>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</si>
  <si>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</si>
  <si>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</si>
  <si>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</si>
  <si>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</si>
  <si>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</si>
  <si>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</si>
  <si>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</si>
  <si>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</si>
  <si>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</si>
  <si>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</si>
  <si>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</si>
  <si>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</si>
  <si>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</si>
  <si>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</si>
  <si>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</si>
  <si>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</si>
  <si>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</si>
  <si>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</si>
  <si>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</si>
  <si>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</si>
  <si>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</si>
  <si>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</si>
  <si>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</si>
  <si>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</si>
  <si>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</si>
  <si>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</si>
  <si>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</si>
  <si>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</si>
  <si>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</si>
  <si>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</si>
  <si>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</si>
  <si>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</si>
  <si>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</si>
  <si>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</si>
  <si>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</si>
  <si>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</si>
  <si>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</si>
  <si>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</si>
  <si>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</si>
  <si>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</si>
  <si>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</si>
  <si>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</si>
  <si>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</si>
  <si>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</si>
  <si>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</si>
  <si>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</si>
  <si>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</si>
  <si>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</si>
  <si>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</si>
  <si>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</si>
  <si>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</si>
  <si>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</si>
  <si>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</si>
  <si>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</si>
  <si>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</si>
  <si>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</si>
  <si>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</si>
  <si>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</si>
  <si>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</si>
  <si>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</si>
  <si>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</si>
  <si>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</si>
  <si>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</si>
  <si>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</si>
  <si>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</si>
  <si>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</si>
  <si>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</si>
  <si>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</si>
  <si>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</si>
  <si>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</si>
  <si>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</si>
  <si>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</si>
  <si>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</si>
  <si>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</si>
  <si>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</si>
  <si>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</si>
  <si>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</si>
  <si>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</si>
  <si>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</si>
  <si>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</si>
  <si>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</si>
  <si>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</si>
  <si>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</si>
  <si>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</si>
  <si>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</si>
  <si>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</si>
  <si>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</si>
  <si>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</si>
  <si>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</si>
  <si>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</si>
  <si>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</si>
  <si>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</si>
  <si>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</si>
  <si>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</si>
  <si>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</si>
  <si>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</si>
  <si>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</si>
  <si>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</si>
  <si>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</si>
  <si>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</si>
  <si>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</si>
  <si>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</si>
  <si>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</si>
  <si>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</si>
  <si>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</si>
  <si>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</si>
  <si>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</si>
  <si>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</si>
  <si>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</si>
  <si>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</si>
  <si>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</si>
  <si>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</si>
  <si>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</si>
  <si>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</si>
  <si>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</si>
  <si>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</si>
  <si>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</si>
  <si>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</si>
  <si>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</si>
  <si>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</si>
  <si>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</si>
  <si>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</si>
  <si>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</si>
  <si>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</si>
  <si>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</si>
  <si>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</si>
  <si>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</si>
  <si>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</si>
  <si>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</si>
  <si>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</si>
  <si>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</si>
  <si>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</si>
  <si>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</si>
  <si>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</si>
  <si>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</si>
  <si>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</si>
  <si>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</si>
  <si>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</si>
  <si>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</si>
  <si>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</si>
  <si>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</si>
  <si>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</si>
  <si>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</si>
  <si>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</si>
  <si>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</si>
  <si>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</si>
  <si>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</si>
  <si>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</si>
  <si>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</si>
  <si>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</si>
  <si>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</si>
  <si>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</si>
  <si>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</si>
  <si>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</si>
  <si>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</si>
  <si>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</si>
  <si>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</si>
  <si>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</si>
  <si>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</si>
  <si>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</si>
  <si>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</si>
  <si>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</si>
  <si>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</si>
  <si>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</si>
  <si>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</si>
  <si>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</si>
  <si>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</si>
  <si>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</si>
  <si>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</si>
  <si>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</si>
  <si>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</si>
  <si>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</si>
  <si>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</si>
  <si>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</si>
  <si>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</si>
  <si>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</si>
  <si>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</si>
  <si>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</si>
  <si>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</si>
  <si>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</si>
  <si>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</si>
  <si>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</si>
  <si>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</si>
  <si>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</si>
  <si>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</si>
  <si>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</si>
  <si>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</si>
  <si>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</si>
  <si>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</si>
  <si>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</si>
  <si>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</si>
  <si>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</si>
  <si>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</si>
  <si>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</si>
  <si>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</si>
  <si>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</si>
  <si>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</si>
  <si>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</si>
  <si>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</si>
  <si>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</si>
  <si>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</si>
  <si>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</si>
  <si>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</si>
  <si>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</si>
  <si>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</si>
  <si>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</si>
  <si>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</si>
  <si>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</si>
  <si>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</si>
  <si>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</si>
  <si>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</si>
  <si>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</si>
  <si>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</si>
  <si>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</si>
  <si>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</si>
  <si>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</si>
  <si>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</si>
  <si>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</si>
  <si>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</si>
  <si>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</si>
  <si>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</si>
  <si>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</si>
  <si>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</si>
  <si>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</si>
  <si>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</si>
  <si>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</si>
  <si>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</si>
  <si>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</si>
  <si>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</si>
  <si>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</si>
  <si>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</si>
  <si>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</si>
  <si>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</si>
  <si>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</si>
  <si>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</si>
  <si>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</si>
  <si>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</si>
  <si>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</si>
  <si>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</si>
  <si>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</si>
  <si>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</si>
  <si>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</si>
  <si>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</si>
  <si>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</si>
  <si>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</si>
  <si>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</si>
  <si>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</si>
  <si>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</si>
  <si>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</si>
  <si>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</si>
  <si>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</si>
  <si>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</si>
  <si>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</si>
  <si>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</si>
  <si>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</si>
  <si>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</si>
  <si>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</si>
  <si>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</si>
  <si>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</si>
  <si>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</si>
  <si>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</si>
  <si>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</si>
  <si>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</si>
  <si>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</si>
  <si>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</si>
  <si>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</si>
  <si>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</si>
  <si>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</si>
  <si>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</si>
  <si>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</si>
  <si>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</si>
  <si>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</si>
  <si>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</si>
  <si>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</si>
  <si>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</si>
  <si>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</si>
  <si>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</si>
  <si>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</si>
  <si>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</si>
  <si>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</si>
  <si>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</si>
  <si>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</si>
  <si>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</si>
  <si>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</si>
  <si>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</si>
  <si>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</si>
  <si>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</si>
  <si>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</si>
  <si>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</si>
  <si>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</si>
  <si>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</si>
  <si>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</si>
  <si>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</si>
  <si>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</si>
  <si>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</si>
  <si>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</si>
  <si>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</si>
  <si>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</si>
  <si>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</si>
  <si>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</si>
  <si>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</si>
  <si>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</si>
  <si>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</si>
  <si>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</si>
  <si>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</si>
  <si>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</si>
  <si>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</si>
  <si>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</si>
  <si>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</si>
  <si>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</si>
  <si>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</si>
  <si>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</si>
  <si>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</si>
  <si>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</si>
  <si>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</si>
  <si>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</si>
  <si>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</si>
  <si>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</si>
  <si>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</si>
  <si>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</si>
  <si>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</si>
  <si>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</si>
  <si>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</si>
  <si>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</si>
  <si>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</si>
  <si>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</si>
  <si>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</si>
  <si>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</si>
  <si>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</si>
  <si>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</si>
  <si>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</si>
  <si>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</si>
  <si>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</si>
  <si>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</si>
  <si>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</si>
  <si>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</si>
  <si>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</si>
  <si>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</si>
  <si>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</si>
  <si>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</si>
  <si>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</si>
  <si>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</si>
  <si>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</si>
  <si>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</si>
  <si>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</si>
  <si>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</si>
  <si>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</si>
  <si>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</si>
  <si>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</si>
  <si>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</si>
  <si>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</si>
  <si>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</si>
  <si>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</si>
  <si>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</si>
  <si>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</si>
  <si>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</si>
  <si>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</si>
  <si>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</si>
  <si>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</si>
  <si>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</si>
  <si>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</si>
  <si>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</si>
  <si>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</si>
  <si>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</si>
  <si>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</si>
  <si>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</si>
  <si>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</si>
  <si>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</si>
  <si>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</si>
  <si>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</si>
  <si>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</si>
  <si>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</si>
  <si>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</si>
  <si>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</si>
  <si>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</si>
  <si>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</si>
  <si>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</si>
  <si>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</si>
  <si>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</si>
  <si>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</si>
  <si>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</si>
  <si>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</si>
  <si>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</si>
  <si>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</si>
  <si>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</si>
  <si>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</si>
  <si>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</si>
  <si>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</si>
  <si>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</si>
  <si>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</si>
  <si>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</si>
  <si>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</si>
  <si>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</si>
  <si>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</si>
  <si>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</si>
  <si>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</si>
  <si>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</si>
  <si>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</si>
  <si>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</si>
  <si>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</si>
  <si>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</si>
  <si>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</si>
  <si>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</si>
  <si>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</si>
  <si>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</si>
  <si>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</si>
  <si>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</si>
  <si>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</si>
  <si>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</si>
  <si>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</si>
  <si>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</si>
  <si>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</si>
  <si>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</si>
  <si>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</si>
  <si>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</si>
  <si>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</si>
  <si>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</si>
  <si>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</si>
  <si>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</si>
  <si>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</si>
  <si>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</si>
  <si>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</si>
  <si>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</si>
  <si>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</si>
  <si>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</si>
  <si>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</si>
  <si>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</si>
  <si>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</si>
  <si>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</si>
  <si>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</si>
  <si>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</si>
  <si>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</si>
  <si>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</si>
  <si>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</si>
  <si>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</si>
  <si>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</si>
  <si>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</si>
  <si>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</si>
  <si>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</si>
  <si>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</si>
  <si>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</si>
  <si>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</si>
  <si>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</si>
  <si>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</si>
  <si>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</si>
  <si>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</si>
  <si>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</si>
  <si>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</si>
  <si>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</si>
  <si>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</si>
  <si>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</si>
  <si>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</si>
  <si>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</si>
  <si>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</si>
  <si>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</si>
  <si>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</si>
  <si>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</si>
  <si>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</si>
  <si>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</si>
  <si>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</si>
  <si>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</si>
  <si>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</si>
  <si>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</si>
  <si>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</si>
  <si>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</si>
  <si>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</si>
  <si>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</si>
  <si>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</si>
  <si>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</si>
  <si>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</si>
  <si>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</si>
  <si>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</si>
  <si>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</si>
  <si>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</si>
  <si>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</si>
  <si>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</si>
  <si>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</si>
  <si>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</si>
  <si>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</si>
  <si>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</si>
  <si>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</si>
  <si>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</si>
  <si>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</si>
  <si>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</si>
  <si>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</si>
  <si>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</si>
  <si>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</si>
  <si>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</si>
  <si>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</si>
  <si>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</si>
  <si>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</si>
  <si>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</si>
  <si>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</si>
  <si>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</si>
  <si>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</si>
  <si>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</si>
  <si>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</si>
  <si>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</si>
  <si>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</si>
  <si>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</si>
  <si>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</si>
  <si>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</si>
  <si>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</si>
  <si>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</si>
  <si>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</si>
  <si>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</si>
  <si>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</si>
  <si>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</si>
  <si>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</si>
  <si>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</si>
  <si>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</si>
  <si>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</si>
  <si>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</si>
  <si>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</si>
  <si>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</si>
  <si>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</si>
  <si>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</si>
  <si>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</si>
  <si>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</si>
  <si>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</si>
  <si>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</si>
  <si>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</si>
  <si>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</si>
  <si>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</si>
  <si>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</si>
  <si>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</si>
  <si>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</si>
  <si>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</si>
  <si>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</si>
  <si>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</si>
  <si>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</si>
  <si>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</si>
  <si>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</si>
  <si>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</si>
  <si>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</si>
  <si>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</si>
  <si>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</si>
  <si>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</si>
  <si>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</si>
  <si>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</si>
  <si>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</si>
  <si>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</si>
  <si>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</si>
  <si>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</si>
  <si>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</si>
  <si>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</si>
  <si>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</si>
  <si>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</si>
  <si>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</si>
  <si>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</si>
  <si>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</si>
  <si>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</si>
  <si>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</si>
  <si>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</si>
  <si>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</si>
  <si>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</si>
  <si>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</si>
  <si>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</si>
  <si>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</si>
  <si>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</si>
  <si>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</si>
  <si>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</si>
  <si>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</si>
  <si>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</si>
  <si>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</si>
  <si>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</si>
  <si>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</si>
  <si>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</si>
  <si>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</si>
  <si>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</si>
  <si>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</si>
  <si>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</si>
  <si>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</si>
  <si>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</si>
  <si>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</si>
  <si>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</si>
  <si>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</si>
  <si>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</si>
  <si>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</si>
  <si>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</si>
  <si>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</si>
  <si>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</si>
  <si>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</si>
  <si>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</si>
  <si>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</si>
  <si>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</si>
  <si>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</si>
  <si>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</si>
  <si>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</si>
  <si>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</si>
  <si>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</si>
  <si>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</si>
  <si>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</si>
  <si>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</si>
  <si>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</si>
  <si>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</si>
  <si>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</si>
  <si>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</si>
  <si>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</si>
  <si>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</si>
  <si>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</si>
  <si>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</si>
  <si>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</si>
  <si>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</si>
  <si>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</si>
  <si>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</si>
  <si>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</si>
  <si>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</si>
  <si>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</si>
  <si>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</si>
  <si>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</si>
  <si>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</si>
  <si>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</si>
  <si>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</si>
  <si>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</si>
  <si>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</si>
  <si>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</si>
  <si>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</si>
  <si>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</si>
  <si>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</si>
  <si>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</si>
  <si>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</si>
  <si>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</si>
  <si>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</si>
  <si>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</si>
  <si>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</si>
  <si>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</si>
  <si>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</si>
  <si>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</si>
  <si>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</si>
  <si>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</si>
  <si>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</si>
  <si>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</si>
  <si>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</si>
  <si>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</si>
  <si>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</si>
  <si>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</si>
  <si>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</si>
  <si>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</si>
  <si>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</si>
  <si>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</si>
  <si>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</si>
  <si>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</si>
  <si>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</si>
  <si>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</si>
  <si>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</si>
  <si>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</si>
  <si>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</si>
  <si>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</si>
  <si>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</si>
  <si>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</si>
  <si>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</si>
  <si>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</si>
  <si>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</si>
  <si>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</si>
  <si>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</si>
  <si>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</si>
  <si>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</si>
  <si>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</si>
  <si>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</si>
  <si>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</si>
  <si>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</si>
  <si>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</si>
  <si>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</si>
  <si>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</si>
  <si>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</si>
  <si>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</si>
  <si>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</si>
  <si>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</si>
  <si>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</si>
  <si>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</si>
  <si>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</si>
  <si>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</si>
  <si>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</si>
  <si>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</si>
  <si>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</si>
  <si>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</si>
  <si>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</si>
  <si>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</si>
  <si>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</si>
  <si>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</si>
  <si>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</si>
  <si>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</si>
  <si>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</si>
  <si>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</si>
  <si>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</si>
  <si>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</si>
  <si>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</si>
  <si>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</si>
  <si>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</si>
  <si>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</si>
  <si>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</si>
  <si>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</si>
  <si>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</si>
  <si>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</si>
  <si>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</si>
  <si>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</si>
  <si>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</si>
  <si>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</si>
  <si>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</si>
  <si>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</si>
  <si>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</si>
  <si>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</si>
  <si>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</si>
  <si>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</si>
  <si>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</si>
  <si>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</si>
  <si>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</si>
  <si>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</si>
  <si>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</si>
  <si>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</si>
  <si>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</si>
  <si>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</si>
  <si>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</si>
  <si>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</si>
  <si>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</si>
  <si>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</si>
  <si>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</si>
  <si>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</si>
  <si>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</si>
  <si>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</si>
  <si>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</si>
  <si>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</si>
  <si>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</si>
  <si>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</si>
  <si>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</si>
  <si>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</si>
  <si>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</si>
  <si>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</si>
  <si>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</si>
  <si>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</si>
  <si>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</si>
  <si>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</si>
  <si>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</si>
  <si>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</si>
  <si>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</si>
  <si>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</si>
  <si>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</si>
  <si>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</si>
  <si>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</si>
  <si>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</si>
  <si>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</si>
  <si>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</si>
  <si>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</si>
  <si>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</si>
  <si>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</si>
  <si>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</si>
  <si>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</si>
  <si>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</si>
  <si>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</si>
  <si>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</si>
  <si>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</si>
  <si>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</si>
  <si>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</si>
  <si>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</si>
  <si>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</si>
  <si>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</si>
  <si>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</si>
  <si>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</si>
  <si>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</si>
  <si>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</si>
  <si>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</si>
  <si>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</si>
  <si>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</si>
  <si>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</si>
  <si>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</si>
  <si>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</si>
  <si>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</si>
  <si>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</si>
  <si>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</si>
  <si>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</si>
  <si>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</si>
  <si>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</si>
  <si>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</si>
  <si>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</si>
  <si>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</si>
  <si>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</si>
  <si>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</si>
  <si>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</si>
  <si>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</si>
  <si>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</si>
  <si>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</si>
  <si>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</si>
  <si>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</si>
  <si>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</si>
  <si>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</si>
  <si>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</si>
  <si>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</si>
  <si>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</si>
  <si>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</si>
  <si>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</si>
  <si>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</si>
  <si>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</si>
  <si>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</si>
  <si>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</si>
  <si>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</si>
  <si>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</si>
  <si>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</si>
  <si>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</si>
  <si>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</si>
  <si>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</si>
  <si>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</si>
  <si>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</si>
  <si>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</si>
  <si>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</si>
  <si>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</si>
  <si>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</si>
  <si>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</si>
  <si>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</si>
  <si>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</si>
  <si>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</si>
  <si>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</si>
  <si>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</si>
  <si>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</si>
  <si>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</si>
  <si>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</si>
  <si>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</si>
  <si>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</si>
  <si>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</si>
  <si>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</si>
  <si>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</si>
  <si>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</si>
  <si>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</si>
  <si>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</si>
  <si>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</si>
  <si>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</si>
  <si>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</si>
  <si>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</si>
  <si>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</si>
  <si>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</si>
  <si>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</si>
  <si>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</si>
  <si>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</si>
  <si>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</si>
  <si>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</si>
  <si>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</si>
  <si>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</si>
  <si>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</si>
  <si>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</si>
  <si>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</si>
  <si>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</si>
  <si>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</si>
  <si>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</si>
  <si>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</si>
  <si>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</si>
  <si>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</si>
  <si>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</si>
  <si>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</si>
  <si>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</si>
  <si>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</si>
  <si>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</si>
  <si>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</si>
  <si>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</si>
  <si>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</si>
  <si>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</si>
  <si>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</si>
  <si>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</si>
  <si>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</si>
  <si>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</si>
  <si>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</si>
  <si>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</si>
  <si>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</si>
  <si>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</si>
  <si>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</si>
  <si>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</si>
  <si>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</si>
  <si>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</si>
  <si>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</si>
  <si>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</si>
  <si>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</si>
  <si>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</si>
  <si>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</si>
  <si>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</si>
  <si>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</si>
  <si>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</si>
  <si>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</si>
  <si>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</si>
  <si>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</si>
  <si>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</si>
  <si>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</si>
  <si>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</si>
  <si>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</si>
  <si>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</si>
  <si>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</si>
  <si>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</si>
  <si>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</si>
  <si>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</si>
  <si>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</si>
  <si>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</si>
  <si>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</si>
  <si>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</si>
  <si>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</si>
  <si>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</si>
  <si>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</si>
  <si>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</si>
  <si>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</si>
  <si>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</si>
  <si>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</si>
  <si>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</si>
  <si>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</si>
  <si>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</si>
  <si>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</si>
  <si>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</si>
  <si>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</si>
  <si>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</si>
  <si>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</si>
  <si>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</si>
  <si>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</si>
  <si>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</si>
  <si>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</si>
  <si>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</si>
  <si>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</si>
  <si>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</si>
  <si>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</si>
  <si>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</si>
  <si>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</si>
  <si>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</si>
  <si>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</si>
  <si>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</si>
  <si>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</si>
  <si>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</si>
  <si>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</si>
  <si>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</si>
  <si>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</si>
  <si>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</si>
  <si>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</si>
  <si>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</si>
  <si>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</si>
  <si>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</si>
  <si>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</si>
  <si>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</si>
  <si>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</si>
  <si>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</si>
  <si>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</si>
  <si>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</si>
  <si>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</si>
  <si>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</si>
  <si>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</si>
  <si>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</si>
  <si>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</si>
  <si>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</si>
  <si>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</si>
  <si>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</si>
  <si>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</si>
  <si>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</si>
  <si>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</si>
  <si>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</si>
  <si>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</si>
  <si>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</si>
  <si>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</si>
  <si>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</si>
  <si>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</si>
  <si>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</si>
  <si>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</si>
  <si>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</si>
  <si>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</si>
  <si>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</si>
  <si>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</si>
  <si>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</si>
  <si>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</si>
  <si>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</si>
  <si>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</si>
  <si>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</si>
  <si>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</si>
  <si>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</si>
  <si>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</si>
  <si>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</si>
  <si>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</si>
  <si>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</si>
  <si>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</si>
  <si>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</si>
  <si>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</si>
  <si>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</si>
  <si>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</si>
  <si>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</si>
  <si>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</si>
  <si>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</si>
  <si>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</si>
  <si>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</si>
  <si>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</si>
  <si>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</si>
  <si>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</si>
  <si>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</si>
  <si>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</si>
  <si>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</si>
  <si>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</si>
  <si>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</si>
  <si>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</si>
  <si>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</si>
  <si>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</si>
  <si>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</si>
  <si>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</si>
  <si>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</si>
  <si>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</si>
  <si>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</si>
  <si>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</si>
  <si>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</si>
  <si>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</si>
  <si>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</si>
  <si>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</si>
  <si>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</si>
  <si>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</si>
  <si>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</si>
  <si>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</si>
  <si>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</si>
  <si>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</si>
  <si>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</si>
  <si>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</si>
  <si>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</si>
  <si>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</si>
  <si>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</si>
  <si>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</si>
  <si>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</si>
  <si>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</si>
  <si>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</si>
  <si>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</si>
  <si>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</si>
  <si>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</si>
  <si>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</si>
  <si>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</si>
  <si>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</si>
  <si>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</si>
  <si>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</si>
  <si>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</si>
  <si>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</si>
  <si>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</si>
  <si>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</si>
  <si>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</si>
  <si>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</si>
  <si>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</si>
  <si>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</si>
  <si>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</si>
  <si>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</si>
  <si>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</si>
  <si>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</si>
  <si>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</si>
  <si>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</si>
  <si>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</si>
  <si>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</si>
  <si>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</si>
  <si>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</si>
  <si>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</si>
  <si>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</si>
  <si>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</si>
  <si>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</si>
  <si>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</si>
  <si>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</si>
  <si>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</si>
  <si>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</si>
  <si>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</si>
  <si>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</si>
  <si>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</si>
  <si>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</si>
  <si>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</si>
  <si>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</si>
  <si>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</si>
  <si>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</si>
  <si>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</si>
  <si>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</si>
  <si>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</si>
  <si>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</si>
  <si>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</si>
  <si>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</si>
  <si>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</si>
  <si>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</si>
  <si>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</si>
  <si>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</si>
  <si>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</si>
  <si>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</si>
  <si>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</si>
  <si>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</si>
  <si>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</si>
  <si>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</si>
  <si>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</si>
  <si>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</si>
  <si>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</si>
  <si>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</si>
  <si>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</si>
  <si>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</si>
  <si>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</si>
  <si>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</si>
  <si>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</si>
  <si>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</si>
  <si>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</si>
  <si>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</si>
  <si>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</si>
  <si>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</si>
  <si>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</si>
  <si>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</si>
  <si>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</si>
  <si>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</si>
  <si>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</si>
  <si>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</si>
  <si>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</si>
  <si>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</si>
  <si>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</si>
  <si>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</si>
  <si>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</si>
  <si>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</si>
  <si>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</si>
  <si>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</si>
  <si>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</si>
  <si>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</si>
  <si>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</si>
  <si>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</si>
  <si>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</si>
  <si>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</si>
  <si>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</si>
  <si>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</si>
  <si>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</si>
  <si>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</si>
  <si>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</si>
  <si>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</si>
  <si>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</si>
  <si>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</si>
  <si>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</si>
  <si>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</si>
  <si>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</si>
  <si>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</si>
  <si>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</si>
  <si>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</si>
  <si>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</si>
  <si>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</si>
  <si>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</si>
  <si>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</si>
  <si>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</si>
  <si>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</si>
  <si>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</si>
  <si>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</si>
  <si>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</si>
  <si>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</si>
  <si>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</si>
  <si>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</si>
  <si>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</si>
  <si>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</si>
  <si>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</si>
  <si>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</si>
  <si>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</si>
  <si>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</si>
  <si>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</si>
  <si>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</si>
  <si>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</si>
  <si>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</si>
  <si>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</si>
  <si>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</si>
  <si>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</si>
  <si>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</si>
  <si>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</si>
  <si>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</si>
  <si>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</si>
  <si>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</si>
  <si>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</si>
  <si>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</si>
  <si>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</si>
  <si>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</si>
  <si>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</si>
  <si>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</si>
  <si>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</si>
  <si>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</si>
  <si>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</si>
  <si>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</si>
  <si>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</si>
  <si>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</si>
  <si>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</si>
  <si>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</si>
  <si>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</si>
  <si>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</si>
  <si>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</si>
  <si>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</si>
  <si>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</si>
  <si>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</si>
  <si>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</si>
  <si>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</si>
  <si>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</si>
  <si>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</si>
  <si>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</si>
  <si>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</si>
  <si>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</si>
  <si>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</si>
  <si>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</si>
  <si>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</si>
  <si>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</si>
  <si>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</si>
  <si>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</si>
  <si>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</si>
  <si>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</si>
  <si>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</si>
  <si>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</si>
  <si>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</si>
  <si>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</si>
  <si>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</si>
  <si>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</si>
  <si>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</si>
  <si>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</si>
  <si>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</si>
  <si>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</si>
  <si>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</si>
  <si>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</si>
  <si>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</si>
  <si>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</si>
  <si>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</si>
  <si>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</si>
  <si>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</si>
  <si>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</si>
  <si>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</si>
  <si>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</si>
  <si>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</si>
  <si>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</si>
  <si>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</si>
  <si>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</si>
  <si>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</si>
  <si>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</si>
  <si>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</si>
  <si>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</si>
  <si>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</si>
  <si>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</si>
  <si>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</si>
  <si>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</si>
  <si>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</si>
  <si>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</si>
  <si>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</si>
  <si>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</si>
  <si>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</si>
  <si>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</si>
  <si>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</si>
  <si>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</si>
  <si>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</si>
  <si>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</si>
  <si>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</si>
  <si>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</si>
  <si>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</si>
  <si>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</si>
  <si>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</si>
  <si>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</si>
  <si>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</si>
  <si>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</si>
  <si>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</si>
  <si>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</si>
  <si>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</si>
  <si>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</si>
  <si>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</si>
  <si>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</si>
  <si>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</si>
  <si>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</si>
  <si>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</si>
  <si>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</si>
  <si>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</si>
  <si>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</si>
  <si>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</si>
  <si>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</si>
  <si>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</si>
  <si>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</si>
  <si>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</si>
  <si>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</si>
  <si>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</si>
  <si>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</si>
  <si>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</si>
  <si>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</si>
  <si>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</si>
  <si>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</si>
  <si>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</si>
  <si>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</si>
  <si>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</si>
  <si>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</si>
  <si>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</si>
  <si>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</si>
  <si>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</si>
  <si>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</si>
  <si>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</si>
  <si>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</si>
  <si>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</si>
  <si>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</si>
  <si>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</si>
  <si>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</si>
  <si>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</si>
  <si>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</si>
  <si>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</si>
  <si>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</si>
  <si>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</si>
  <si>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</si>
  <si>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</si>
  <si>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</si>
  <si>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</si>
  <si>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</si>
  <si>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</si>
  <si>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</si>
  <si>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</si>
  <si>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</si>
  <si>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</si>
  <si>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</si>
  <si>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</si>
  <si>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</si>
  <si>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</si>
  <si>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</si>
  <si>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</si>
  <si>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</si>
  <si>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</si>
  <si>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</si>
  <si>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</si>
  <si>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</si>
  <si>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</si>
  <si>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</si>
  <si>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</si>
  <si>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</si>
  <si>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</si>
  <si>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</si>
  <si>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</si>
  <si>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</si>
  <si>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</si>
  <si>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</si>
  <si>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</si>
  <si>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</si>
  <si>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</si>
  <si>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</si>
  <si>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</si>
  <si>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</si>
  <si>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</si>
  <si>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</si>
  <si>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</si>
  <si>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</si>
  <si>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</si>
  <si>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</si>
  <si>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</si>
  <si>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</si>
  <si>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</si>
  <si>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</si>
  <si>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</si>
  <si>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</si>
  <si>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</si>
  <si>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</si>
  <si>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</si>
  <si>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</si>
  <si>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</si>
  <si>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</si>
  <si>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</si>
  <si>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</si>
  <si>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</si>
  <si>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</si>
  <si>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</si>
  <si>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</si>
  <si>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</si>
  <si>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</si>
  <si>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</si>
  <si>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</si>
  <si>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</si>
  <si>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</si>
  <si>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</si>
  <si>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</si>
  <si>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</si>
  <si>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</si>
  <si>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</si>
  <si>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</si>
  <si>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</si>
  <si>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</si>
  <si>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</si>
  <si>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</si>
  <si>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</si>
  <si>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</si>
  <si>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</si>
  <si>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</si>
  <si>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</si>
  <si>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</si>
  <si>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</si>
  <si>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</si>
  <si>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</si>
  <si>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</si>
  <si>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</si>
  <si>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</si>
  <si>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</si>
  <si>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</si>
  <si>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</si>
  <si>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</si>
  <si>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</si>
  <si>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</si>
  <si>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</si>
  <si>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</si>
  <si>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</si>
  <si>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</si>
  <si>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</si>
  <si>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</si>
  <si>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</si>
  <si>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</si>
  <si>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</si>
  <si>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</si>
  <si>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</si>
  <si>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</si>
  <si>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</si>
  <si>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</si>
  <si>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</si>
  <si>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</si>
  <si>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</si>
  <si>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</si>
  <si>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</si>
  <si>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</si>
  <si>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</si>
  <si>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</si>
  <si>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</si>
  <si>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</si>
  <si>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</si>
  <si>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</si>
  <si>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</si>
  <si>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</si>
  <si>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</si>
  <si>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</si>
  <si>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</si>
  <si>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</si>
  <si>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</si>
  <si>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</si>
  <si>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</si>
  <si>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</si>
  <si>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</si>
  <si>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</si>
  <si>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</si>
  <si>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</si>
  <si>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</si>
  <si>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</si>
  <si>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</si>
  <si>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</si>
  <si>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</si>
  <si>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</si>
  <si>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</si>
  <si>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</si>
  <si>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</si>
  <si>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</si>
  <si>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</si>
  <si>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</si>
  <si>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</si>
  <si>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</si>
  <si>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</si>
  <si>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</si>
  <si>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</si>
  <si>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</si>
  <si>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</si>
  <si>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</si>
  <si>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</si>
  <si>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</si>
  <si>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</si>
  <si>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</si>
  <si>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</si>
  <si>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</si>
  <si>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</si>
  <si>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</si>
  <si>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</si>
  <si>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</si>
  <si>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</si>
  <si>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</si>
  <si>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</si>
  <si>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</si>
  <si>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</si>
  <si>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</si>
  <si>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</si>
  <si>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</si>
  <si>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</si>
  <si>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</si>
  <si>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</si>
  <si>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</si>
  <si>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</si>
  <si>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</si>
  <si>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</si>
  <si>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</si>
  <si>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</si>
  <si>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</si>
  <si>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</si>
  <si>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</si>
  <si>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</si>
  <si>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</si>
  <si>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</si>
  <si>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</si>
  <si>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</si>
  <si>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</si>
  <si>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</si>
  <si>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</si>
  <si>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</si>
  <si>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</si>
  <si>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</si>
  <si>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</si>
  <si>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</si>
  <si>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</si>
  <si>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</si>
  <si>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</si>
  <si>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</si>
  <si>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</si>
  <si>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</si>
  <si>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</si>
  <si>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</si>
  <si>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</si>
  <si>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</si>
  <si>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</si>
  <si>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</si>
  <si>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</si>
  <si>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</si>
  <si>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</si>
  <si>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</si>
  <si>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</si>
  <si>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</si>
  <si>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</si>
  <si>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</si>
  <si>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</si>
  <si>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</si>
  <si>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</si>
  <si>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</si>
  <si>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</si>
  <si>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</si>
  <si>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</si>
  <si>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</si>
  <si>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</si>
  <si>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</si>
  <si>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</si>
  <si>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</si>
  <si>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</si>
  <si>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</si>
  <si>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</si>
  <si>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</si>
  <si>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</si>
  <si>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</si>
  <si>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</si>
  <si>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</si>
  <si>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</si>
  <si>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</si>
  <si>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</si>
  <si>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</si>
  <si>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</si>
  <si>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</si>
  <si>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</si>
  <si>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</si>
  <si>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</si>
  <si>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</si>
  <si>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</si>
  <si>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</si>
  <si>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</si>
  <si>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</si>
  <si>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</si>
  <si>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</si>
  <si>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</si>
  <si>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</si>
  <si>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</si>
  <si>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</si>
  <si>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</si>
  <si>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</si>
  <si>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</si>
  <si>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</si>
  <si>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</si>
  <si>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</si>
  <si>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</si>
  <si>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</si>
  <si>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</si>
  <si>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</si>
  <si>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</si>
  <si>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</si>
  <si>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</si>
  <si>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</si>
  <si>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</si>
  <si>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</si>
  <si>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</si>
  <si>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</si>
  <si>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</si>
  <si>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</si>
  <si>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</si>
  <si>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</si>
  <si>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</si>
  <si>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</si>
  <si>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</si>
  <si>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</si>
  <si>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</si>
  <si>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</si>
  <si>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</si>
  <si>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</si>
  <si>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</si>
  <si>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</si>
  <si>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</si>
  <si>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</si>
  <si>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</si>
  <si>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</si>
  <si>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</si>
  <si>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</si>
  <si>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</si>
  <si>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</si>
  <si>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</si>
  <si>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</si>
  <si>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</si>
  <si>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</si>
  <si>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</si>
  <si>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</si>
  <si>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</si>
  <si>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</si>
  <si>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</si>
  <si>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</si>
  <si>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</si>
  <si>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</si>
  <si>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</si>
  <si>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</si>
  <si>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</si>
  <si>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</si>
  <si>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</si>
  <si>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</si>
  <si>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</si>
  <si>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</si>
  <si>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</si>
  <si>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</si>
  <si>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</si>
  <si>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</si>
  <si>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</si>
  <si>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</si>
  <si>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</si>
  <si>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</si>
  <si>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</si>
  <si>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</si>
  <si>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</si>
  <si>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</si>
  <si>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</si>
  <si>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</si>
  <si>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</si>
  <si>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</si>
  <si>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</si>
  <si>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</si>
  <si>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</si>
  <si>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</si>
  <si>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</si>
  <si>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</si>
  <si>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</si>
  <si>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</si>
  <si>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</si>
  <si>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</si>
  <si>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</si>
  <si>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</si>
  <si>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</si>
  <si>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</si>
  <si>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</si>
  <si>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</si>
  <si>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</si>
  <si>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</si>
  <si>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</si>
  <si>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</si>
  <si>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</si>
  <si>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</si>
  <si>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</si>
  <si>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</si>
  <si>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</si>
  <si>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</si>
  <si>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</si>
  <si>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</si>
  <si>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</si>
  <si>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</si>
  <si>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</si>
  <si>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</si>
  <si>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</si>
  <si>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</si>
  <si>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</si>
  <si>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</si>
  <si>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</si>
  <si>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</si>
  <si>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</si>
  <si>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</si>
  <si>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</si>
  <si>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</si>
  <si>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</si>
  <si>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</si>
  <si>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</si>
  <si>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</si>
  <si>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</si>
  <si>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</si>
  <si>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</si>
  <si>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</si>
  <si>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</si>
  <si>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</si>
  <si>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</si>
  <si>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</si>
  <si>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</si>
  <si>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</si>
  <si>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</si>
  <si>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</si>
  <si>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</si>
  <si>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</si>
  <si>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</si>
  <si>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</si>
  <si>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</si>
  <si>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</si>
  <si>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</si>
  <si>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</si>
  <si>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</si>
  <si>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</si>
  <si>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</si>
  <si>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</si>
  <si>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</si>
  <si>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</si>
  <si>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</si>
  <si>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</si>
  <si>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</si>
  <si>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</si>
  <si>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</si>
  <si>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</si>
  <si>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</si>
  <si>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</si>
  <si>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</si>
  <si>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</si>
  <si>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</si>
  <si>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</si>
  <si>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</si>
  <si>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</si>
  <si>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</si>
  <si>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</si>
  <si>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</si>
  <si>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</si>
  <si>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</si>
  <si>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</si>
  <si>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</si>
  <si>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</si>
  <si>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</si>
  <si>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</si>
  <si>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</si>
  <si>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</si>
  <si>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</si>
  <si>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</si>
  <si>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</si>
  <si>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</si>
  <si>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</si>
  <si>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</si>
  <si>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</si>
  <si>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</si>
  <si>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</si>
  <si>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</si>
  <si>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</si>
  <si>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</si>
  <si>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</si>
  <si>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</si>
  <si>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</si>
  <si>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</si>
  <si>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</si>
  <si>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</si>
  <si>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</si>
  <si>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</si>
  <si>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</si>
  <si>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</si>
  <si>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</si>
  <si>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</si>
  <si>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</si>
  <si>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</si>
  <si>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</si>
  <si>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</si>
  <si>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</si>
  <si>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</si>
  <si>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</si>
  <si>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</si>
  <si>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</si>
  <si>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</si>
  <si>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</si>
  <si>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</si>
  <si>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</si>
  <si>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</si>
  <si>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</si>
  <si>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</si>
  <si>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</si>
  <si>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</si>
  <si>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</si>
  <si>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</si>
  <si>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</si>
  <si>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</si>
  <si>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</si>
  <si>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</si>
  <si>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</si>
  <si>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</si>
  <si>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</si>
  <si>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</si>
  <si>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</si>
  <si>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</si>
  <si>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</si>
  <si>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</si>
  <si>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</si>
  <si>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</si>
  <si>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</si>
  <si>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</si>
  <si>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</si>
  <si>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</si>
  <si>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</si>
  <si>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</si>
  <si>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</si>
  <si>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</si>
  <si>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</si>
  <si>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</si>
  <si>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</si>
  <si>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</si>
  <si>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</si>
  <si>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</si>
  <si>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</si>
  <si>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</si>
  <si>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</si>
  <si>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</si>
  <si>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</si>
  <si>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</si>
  <si>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</si>
  <si>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</si>
  <si>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</si>
  <si>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</si>
  <si>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</si>
  <si>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</si>
  <si>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</si>
  <si>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</si>
  <si>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</si>
  <si>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</si>
  <si>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</si>
  <si>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</si>
  <si>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</si>
  <si>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</si>
  <si>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</si>
  <si>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</si>
  <si>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</si>
  <si>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</si>
  <si>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</si>
  <si>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</si>
  <si>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</si>
  <si>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</si>
  <si>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</si>
  <si>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</si>
  <si>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</si>
  <si>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</si>
  <si>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</si>
  <si>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</si>
  <si>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</si>
  <si>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</si>
  <si>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</si>
  <si>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</si>
  <si>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</si>
  <si>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</si>
  <si>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</si>
  <si>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</si>
  <si>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</si>
  <si>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</si>
  <si>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</si>
  <si>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</si>
  <si>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</si>
  <si>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</si>
  <si>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</si>
  <si>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</si>
  <si>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</si>
  <si>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</si>
  <si>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</si>
  <si>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</si>
  <si>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</si>
  <si>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</si>
  <si>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</si>
  <si>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</si>
  <si>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</si>
  <si>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</si>
  <si>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</si>
  <si>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</si>
  <si>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</si>
  <si>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</si>
  <si>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</si>
  <si>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</si>
  <si>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</si>
  <si>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</si>
  <si>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</si>
  <si>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</si>
  <si>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</si>
  <si>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</si>
  <si>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</si>
  <si>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</si>
  <si>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</si>
  <si>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</si>
  <si>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</si>
  <si>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</si>
  <si>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</si>
  <si>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</si>
  <si>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</si>
  <si>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</si>
  <si>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</si>
  <si>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</si>
  <si>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</si>
  <si>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</si>
  <si>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</si>
  <si>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</si>
  <si>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</si>
  <si>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</si>
  <si>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</si>
  <si>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</si>
  <si>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</si>
  <si>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</si>
  <si>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</si>
  <si>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</si>
  <si>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</si>
  <si>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</si>
  <si>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</si>
  <si>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</si>
  <si>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</si>
  <si>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</si>
  <si>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</si>
  <si>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</si>
  <si>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</si>
  <si>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</si>
  <si>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</si>
  <si>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</si>
  <si>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</si>
  <si>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</si>
  <si>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</si>
  <si>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</si>
  <si>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</si>
  <si>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</si>
  <si>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</si>
  <si>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</si>
  <si>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</si>
  <si>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</si>
  <si>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</si>
  <si>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</si>
  <si>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</si>
  <si>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</si>
  <si>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</si>
  <si>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</si>
  <si>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</si>
  <si>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</si>
  <si>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</si>
  <si>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</si>
  <si>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</si>
  <si>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</si>
  <si>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</si>
  <si>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</si>
  <si>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</si>
  <si>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</si>
  <si>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</si>
  <si>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</si>
  <si>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</si>
  <si>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</si>
  <si>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</si>
  <si>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</si>
  <si>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</si>
  <si>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</si>
  <si>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</si>
  <si>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</si>
  <si>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</si>
  <si>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</si>
  <si>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</si>
  <si>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</si>
  <si>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</si>
  <si>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</si>
  <si>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</si>
  <si>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</si>
  <si>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</si>
  <si>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</si>
  <si>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</si>
  <si>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</si>
  <si>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</si>
  <si>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</si>
  <si>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</si>
  <si>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</si>
  <si>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</si>
  <si>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</si>
  <si>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</si>
  <si>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</si>
  <si>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</si>
  <si>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</si>
  <si>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</si>
  <si>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</si>
  <si>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</si>
  <si>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</si>
  <si>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</si>
  <si>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</si>
  <si>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</si>
  <si>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</si>
  <si>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</si>
  <si>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</si>
  <si>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</si>
  <si>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</si>
  <si>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</si>
  <si>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</si>
  <si>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</si>
  <si>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</si>
  <si>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</si>
  <si>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</si>
  <si>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</si>
  <si>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</si>
  <si>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</si>
  <si>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</si>
  <si>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</si>
  <si>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</si>
  <si>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</si>
  <si>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</si>
  <si>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</si>
  <si>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</si>
  <si>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</si>
  <si>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</si>
  <si>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</si>
  <si>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</si>
  <si>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</si>
  <si>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</si>
  <si>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</si>
  <si>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</si>
  <si>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</si>
  <si>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</si>
  <si>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</si>
  <si>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</si>
  <si>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</si>
  <si>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</si>
  <si>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</si>
  <si>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</si>
  <si>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</si>
  <si>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</si>
  <si>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</si>
  <si>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</si>
  <si>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</si>
  <si>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</si>
  <si>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</si>
  <si>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</si>
  <si>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</si>
  <si>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</si>
  <si>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</si>
  <si>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</si>
  <si>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</si>
  <si>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</si>
  <si>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</si>
  <si>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</si>
  <si>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</si>
  <si>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</si>
  <si>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</si>
  <si>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</si>
  <si>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</si>
  <si>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</si>
  <si>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</si>
  <si>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</si>
  <si>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</si>
  <si>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</si>
  <si>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</si>
  <si>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</si>
  <si>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</si>
  <si>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</si>
  <si>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</si>
  <si>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</si>
  <si>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</si>
  <si>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</si>
  <si>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</si>
  <si>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</si>
  <si>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</si>
  <si>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</si>
  <si>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</si>
  <si>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</si>
  <si>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</si>
  <si>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</si>
  <si>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</si>
  <si>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</si>
  <si>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</si>
  <si>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</si>
  <si>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</si>
  <si>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</si>
  <si>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</si>
  <si>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</si>
  <si>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</si>
  <si>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</si>
  <si>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</si>
  <si>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</si>
  <si>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</si>
  <si>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</si>
  <si>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</si>
  <si>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</si>
  <si>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</si>
  <si>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</si>
  <si>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</si>
  <si>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</si>
  <si>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</si>
  <si>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</si>
  <si>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</si>
  <si>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</si>
  <si>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</si>
  <si>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</si>
  <si>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</si>
  <si>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</si>
  <si>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</si>
  <si>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</si>
  <si>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</si>
  <si>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</si>
  <si>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</si>
  <si>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</si>
  <si>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</si>
  <si>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</si>
  <si>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</si>
  <si>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</si>
  <si>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</si>
  <si>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</si>
  <si>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</si>
  <si>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</si>
  <si>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</si>
  <si>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</si>
  <si>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</si>
  <si>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</si>
  <si>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</si>
  <si>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</si>
  <si>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</si>
  <si>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</si>
  <si>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</si>
  <si>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</si>
  <si>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</si>
  <si>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</si>
  <si>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</si>
  <si>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</si>
  <si>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</si>
  <si>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</si>
  <si>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</si>
  <si>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</si>
  <si>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</si>
  <si>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</si>
  <si>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</si>
  <si>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</si>
  <si>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</si>
  <si>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</si>
  <si>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</si>
  <si>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</si>
  <si>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</si>
  <si>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</si>
  <si>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</si>
  <si>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</si>
  <si>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</si>
  <si>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</si>
  <si>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</si>
  <si>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</si>
  <si>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</si>
  <si>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</si>
  <si>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</si>
  <si>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</si>
  <si>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</si>
  <si>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</si>
  <si>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</si>
  <si>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</si>
  <si>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</si>
  <si>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</si>
  <si>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</si>
  <si>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</si>
  <si>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</si>
  <si>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</si>
  <si>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</si>
  <si>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</si>
  <si>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</si>
  <si>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</si>
  <si>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</si>
  <si>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</si>
  <si>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</si>
  <si>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</si>
  <si>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</si>
  <si>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</si>
  <si>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</si>
  <si>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</si>
  <si>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</si>
  <si>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</si>
  <si>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</si>
  <si>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</si>
  <si>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</si>
  <si>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</si>
  <si>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</si>
  <si>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</si>
  <si>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</si>
  <si>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</si>
  <si>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</si>
  <si>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</si>
  <si>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</si>
  <si>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</si>
  <si>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</si>
  <si>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</si>
  <si>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</si>
  <si>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</si>
  <si>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</si>
  <si>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</si>
  <si>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</si>
  <si>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</si>
  <si>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</si>
  <si>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</si>
  <si>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</si>
  <si>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</si>
  <si>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</si>
  <si>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</si>
  <si>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</si>
  <si>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</si>
  <si>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</si>
  <si>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</si>
  <si>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</si>
  <si>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</si>
  <si>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</si>
  <si>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</si>
  <si>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</si>
  <si>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</si>
  <si>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</si>
  <si>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</si>
  <si>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</si>
  <si>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</si>
  <si>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</si>
  <si>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</si>
  <si>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</si>
  <si>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</si>
  <si>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</si>
  <si>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</si>
  <si>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</si>
  <si>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</si>
  <si>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</si>
  <si>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</si>
  <si>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</si>
  <si>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</si>
  <si>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</si>
  <si>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</si>
  <si>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</si>
  <si>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</si>
  <si>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</si>
  <si>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</si>
  <si>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</si>
  <si>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</si>
  <si>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</si>
  <si>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</si>
  <si>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</si>
  <si>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</si>
  <si>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</si>
  <si>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</si>
  <si>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</si>
  <si>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</si>
  <si>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</si>
  <si>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</si>
  <si>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</si>
  <si>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</si>
  <si>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</si>
  <si>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</si>
  <si>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</si>
  <si>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</si>
  <si>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</si>
  <si>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</si>
  <si>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</si>
  <si>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</si>
  <si>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</si>
  <si>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</si>
  <si>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</si>
  <si>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</si>
  <si>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</si>
  <si>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</si>
  <si>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</si>
  <si>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</si>
  <si>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</si>
  <si>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</si>
  <si>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</si>
  <si>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</si>
  <si>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</si>
  <si>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</si>
  <si>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</si>
  <si>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</si>
  <si>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</si>
  <si>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</si>
  <si>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</si>
  <si>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</si>
  <si>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</si>
  <si>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</si>
  <si>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</si>
  <si>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</si>
  <si>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</si>
  <si>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</si>
  <si>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</si>
  <si>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</si>
  <si>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</si>
  <si>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</si>
  <si>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</si>
  <si>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</si>
  <si>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</si>
  <si>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</si>
  <si>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</si>
  <si>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</si>
  <si>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</si>
  <si>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</si>
  <si>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</si>
  <si>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</si>
  <si>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</si>
  <si>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</si>
  <si>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</si>
  <si>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</si>
  <si>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</si>
  <si>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</si>
  <si>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</si>
  <si>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</si>
  <si>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</si>
  <si>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</si>
  <si>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</si>
  <si>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</si>
  <si>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</si>
  <si>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</si>
  <si>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</si>
  <si>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</si>
  <si>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</si>
  <si>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</si>
  <si>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</si>
  <si>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</si>
  <si>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</si>
  <si>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</si>
  <si>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</si>
  <si>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</si>
  <si>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</si>
  <si>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</si>
  <si>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</si>
  <si>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</si>
  <si>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</si>
  <si>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</si>
  <si>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</si>
  <si>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</si>
  <si>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</si>
  <si>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</si>
  <si>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</si>
  <si>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</si>
  <si>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</si>
  <si>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</si>
  <si>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</si>
  <si>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</si>
  <si>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</si>
  <si>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</si>
  <si>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</si>
  <si>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</si>
  <si>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</si>
  <si>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</si>
  <si>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</si>
  <si>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</si>
  <si>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</si>
  <si>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</si>
  <si>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</si>
  <si>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</si>
  <si>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</si>
  <si>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</si>
  <si>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</si>
  <si>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</si>
  <si>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</si>
  <si>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</si>
  <si>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</si>
  <si>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</si>
  <si>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</si>
  <si>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</si>
  <si>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</si>
  <si>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</si>
  <si>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</si>
  <si>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</si>
  <si>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</si>
  <si>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</si>
  <si>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</si>
  <si>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</si>
  <si>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</si>
  <si>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</si>
  <si>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</si>
  <si>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</si>
  <si>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</si>
  <si>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</si>
  <si>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</si>
  <si>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</si>
  <si>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</si>
  <si>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</si>
  <si>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</si>
  <si>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</si>
  <si>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</si>
  <si>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</si>
  <si>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</si>
  <si>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</si>
  <si>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</si>
  <si>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</si>
  <si>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</si>
  <si>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</si>
  <si>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</si>
  <si>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</si>
  <si>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</si>
  <si>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</si>
  <si>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</si>
  <si>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</si>
  <si>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</si>
  <si>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</si>
  <si>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</si>
  <si>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</si>
  <si>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</si>
  <si>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</si>
  <si>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</si>
  <si>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</si>
  <si>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</si>
  <si>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</si>
  <si>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</si>
  <si>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</si>
  <si>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</si>
  <si>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</si>
  <si>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</si>
  <si>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</si>
  <si>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</si>
  <si>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</si>
  <si>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</si>
  <si>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</si>
  <si>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</si>
  <si>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</si>
  <si>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</si>
  <si>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</si>
  <si>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</si>
  <si>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</si>
  <si>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</si>
  <si>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</si>
  <si>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</si>
  <si>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</si>
  <si>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</si>
  <si>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</si>
  <si>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</si>
  <si>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</si>
  <si>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</si>
  <si>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</si>
  <si>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</si>
  <si>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</si>
  <si>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</si>
  <si>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</si>
  <si>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</si>
  <si>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</si>
  <si>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</si>
  <si>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</si>
  <si>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</si>
  <si>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</si>
  <si>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</si>
  <si>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</si>
  <si>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</si>
  <si>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</si>
  <si>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</si>
  <si>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</si>
  <si>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</si>
  <si>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</si>
  <si>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</si>
  <si>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</si>
  <si>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</si>
  <si>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</si>
  <si>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</si>
  <si>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</si>
  <si>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</si>
  <si>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</si>
  <si>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</si>
  <si>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</si>
  <si>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</si>
  <si>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</si>
  <si>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</si>
  <si>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</si>
  <si>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</si>
  <si>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</si>
  <si>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</si>
  <si>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</si>
  <si>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</si>
  <si>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</si>
  <si>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</si>
  <si>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</si>
  <si>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</si>
  <si>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</si>
  <si>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</si>
  <si>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</si>
  <si>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</si>
  <si>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</si>
  <si>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</si>
  <si>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</si>
  <si>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</si>
  <si>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</si>
  <si>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</si>
  <si>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</si>
  <si>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</si>
  <si>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</si>
  <si>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</si>
  <si>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</si>
  <si>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</si>
  <si>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</si>
  <si>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</si>
  <si>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</si>
  <si>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</si>
  <si>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</si>
  <si>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</si>
  <si>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</si>
  <si>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</si>
  <si>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</si>
  <si>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</si>
  <si>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</si>
  <si>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</si>
  <si>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</si>
  <si>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</si>
  <si>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</si>
  <si>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</si>
  <si>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</si>
  <si>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</si>
  <si>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</si>
  <si>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</si>
  <si>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</si>
  <si>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</si>
  <si>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</si>
  <si>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</si>
  <si>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</si>
  <si>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</si>
  <si>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</si>
  <si>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</si>
  <si>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</si>
  <si>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</si>
  <si>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</si>
  <si>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</si>
  <si>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</si>
  <si>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</si>
  <si>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</si>
  <si>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</si>
  <si>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</si>
  <si>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</si>
  <si>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</si>
  <si>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</si>
  <si>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</si>
  <si>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</si>
  <si>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</si>
  <si>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</si>
  <si>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</si>
  <si>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</si>
  <si>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</si>
  <si>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</si>
  <si>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</si>
  <si>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</si>
  <si>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</si>
  <si>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</si>
  <si>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</si>
  <si>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</si>
  <si>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</si>
  <si>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</si>
  <si>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</si>
  <si>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</si>
  <si>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</si>
  <si>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</si>
  <si>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</si>
  <si>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</si>
  <si>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</si>
  <si>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</si>
  <si>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</si>
  <si>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</si>
  <si>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</si>
  <si>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</si>
  <si>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</si>
  <si>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</si>
  <si>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</si>
  <si>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</si>
  <si>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</si>
  <si>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</si>
  <si>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</si>
  <si>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</si>
  <si>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</si>
  <si>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</si>
  <si>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</si>
  <si>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</si>
  <si>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</si>
  <si>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</si>
  <si>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</si>
  <si>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</si>
  <si>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</si>
  <si>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</si>
  <si>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</si>
  <si>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</si>
  <si>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</si>
  <si>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</si>
  <si>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</si>
  <si>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</si>
  <si>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</si>
  <si>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</si>
  <si>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</si>
  <si>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</si>
  <si>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</si>
  <si>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</si>
  <si>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</si>
  <si>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</si>
  <si>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</si>
  <si>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</si>
  <si>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</si>
  <si>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</si>
  <si>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</si>
  <si>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</si>
  <si>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</si>
  <si>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</si>
  <si>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</si>
  <si>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</si>
  <si>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</si>
  <si>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</si>
  <si>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</si>
  <si>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</si>
  <si>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</si>
  <si>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</si>
  <si>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</si>
  <si>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</si>
  <si>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</si>
  <si>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</si>
  <si>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</si>
  <si>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</si>
  <si>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</si>
  <si>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</si>
  <si>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</si>
  <si>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</si>
  <si>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</si>
  <si>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</si>
  <si>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</si>
  <si>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</si>
  <si>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</si>
  <si>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</si>
  <si>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</si>
  <si>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</si>
  <si>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</si>
  <si>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</si>
  <si>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</si>
  <si>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</si>
  <si>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</si>
  <si>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</si>
  <si>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</si>
  <si>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</si>
  <si>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</si>
  <si>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</si>
  <si>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</si>
  <si>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</si>
  <si>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</si>
  <si>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</si>
  <si>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</si>
  <si>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</si>
  <si>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</si>
  <si>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</si>
  <si>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</si>
  <si>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</si>
  <si>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</si>
  <si>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</si>
  <si>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</si>
  <si>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</si>
  <si>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</si>
  <si>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</si>
  <si>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</si>
  <si>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</si>
  <si>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</si>
  <si>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</si>
  <si>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</si>
  <si>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</si>
  <si>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</si>
  <si>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</si>
  <si>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</si>
  <si>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</si>
  <si>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</si>
  <si>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</si>
  <si>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</si>
  <si>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</si>
  <si>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</si>
  <si>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</si>
  <si>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</si>
  <si>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</si>
  <si>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</si>
  <si>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</si>
  <si>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</si>
  <si>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</si>
  <si>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</si>
  <si>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</si>
  <si>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</si>
  <si>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</si>
  <si>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</si>
  <si>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</si>
  <si>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</si>
  <si>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</si>
  <si>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</si>
  <si>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</si>
  <si>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</si>
  <si>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</si>
  <si>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</si>
  <si>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</si>
  <si>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</si>
  <si>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</si>
  <si>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</si>
  <si>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</si>
  <si>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</si>
  <si>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</si>
  <si>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</si>
  <si>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</si>
  <si>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</si>
  <si>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</si>
  <si>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</si>
  <si>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</si>
  <si>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</si>
  <si>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</si>
  <si>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</si>
  <si>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</si>
  <si>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</si>
  <si>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</si>
  <si>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</si>
  <si>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</si>
  <si>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</si>
  <si>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</si>
  <si>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</si>
  <si>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</si>
  <si>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</si>
  <si>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</si>
  <si>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</si>
  <si>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</si>
  <si>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</si>
  <si>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</si>
  <si>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</si>
  <si>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</si>
  <si>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</si>
  <si>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</si>
  <si>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</si>
  <si>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</si>
  <si>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</si>
  <si>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</si>
  <si>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</si>
  <si>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</si>
  <si>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</si>
  <si>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</si>
  <si>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</si>
  <si>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</si>
  <si>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</si>
  <si>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</si>
  <si>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</si>
  <si>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</si>
  <si>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</si>
  <si>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</si>
  <si>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</si>
  <si>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</si>
  <si>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</si>
  <si>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</si>
  <si>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</si>
  <si>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</si>
  <si>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</si>
  <si>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</si>
  <si>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</si>
  <si>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</si>
  <si>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</si>
  <si>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</si>
  <si>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</si>
  <si>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</si>
  <si>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</si>
  <si>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</si>
  <si>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</si>
  <si>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</si>
  <si>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</si>
  <si>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</si>
  <si>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</si>
  <si>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</si>
  <si>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</si>
  <si>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</si>
  <si>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</si>
  <si>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</si>
  <si>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</si>
  <si>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</si>
  <si>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</si>
  <si>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</si>
  <si>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</si>
  <si>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</si>
  <si>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</si>
  <si>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</si>
  <si>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</si>
  <si>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</si>
  <si>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</si>
  <si>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</si>
  <si>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</si>
  <si>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</si>
  <si>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</si>
  <si>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</si>
  <si>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</si>
  <si>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</si>
  <si>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</si>
  <si>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</si>
  <si>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</si>
  <si>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</si>
  <si>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</si>
  <si>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</si>
  <si>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</si>
  <si>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</si>
  <si>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</si>
  <si>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</si>
  <si>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</si>
  <si>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</si>
  <si>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</si>
  <si>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</si>
  <si>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</si>
  <si>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</si>
  <si>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</si>
  <si>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</si>
  <si>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</si>
  <si>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</si>
  <si>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</si>
  <si>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</si>
  <si>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</si>
  <si>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</si>
  <si>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</si>
  <si>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</si>
  <si>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</si>
  <si>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</si>
  <si>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</si>
  <si>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</si>
  <si>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</si>
  <si>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</si>
  <si>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</si>
  <si>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</si>
  <si>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</si>
  <si>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</si>
  <si>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</si>
  <si>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</si>
  <si>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</si>
  <si>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</si>
  <si>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</si>
  <si>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</si>
  <si>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</si>
  <si>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</si>
  <si>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</si>
  <si>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</si>
  <si>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</si>
  <si>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</si>
  <si>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</si>
  <si>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</si>
  <si>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</si>
  <si>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</si>
  <si>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</si>
  <si>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</si>
  <si>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</si>
  <si>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</si>
  <si>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</si>
  <si>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</si>
  <si>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</si>
  <si>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</si>
  <si>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</si>
  <si>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</si>
  <si>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</si>
  <si>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</si>
  <si>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</si>
  <si>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</si>
  <si>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</si>
  <si>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</si>
  <si>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</si>
  <si>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</si>
  <si>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</si>
  <si>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</si>
  <si>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</si>
  <si>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</si>
  <si>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</si>
  <si>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</si>
  <si>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</si>
  <si>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</si>
  <si>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</si>
  <si>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</si>
  <si>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</si>
  <si>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</si>
  <si>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</si>
  <si>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</si>
  <si>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</si>
  <si>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</si>
  <si>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</si>
  <si>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</si>
  <si>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</si>
  <si>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</si>
  <si>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</si>
  <si>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</si>
  <si>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</si>
  <si>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</si>
  <si>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</si>
  <si>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</si>
  <si>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</si>
  <si>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</si>
  <si>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</si>
  <si>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</si>
  <si>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</si>
  <si>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</si>
  <si>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</si>
  <si>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</si>
  <si>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</si>
  <si>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</si>
  <si>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</si>
  <si>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</si>
  <si>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</si>
  <si>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</si>
  <si>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</si>
  <si>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</si>
  <si>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</si>
  <si>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</si>
  <si>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</si>
  <si>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</si>
  <si>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</si>
  <si>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</si>
  <si>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</si>
  <si>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</si>
  <si>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</si>
  <si>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</si>
  <si>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</si>
  <si>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</si>
  <si>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</si>
  <si>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</si>
  <si>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</si>
  <si>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</si>
  <si>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</si>
  <si>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</si>
  <si>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</si>
  <si>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</si>
  <si>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</si>
  <si>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</si>
  <si>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</si>
  <si>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</si>
  <si>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</si>
  <si>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</si>
  <si>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</si>
  <si>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</si>
  <si>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</si>
  <si>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</si>
  <si>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</si>
  <si>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</si>
  <si>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</si>
  <si>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</si>
  <si>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</si>
  <si>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</si>
  <si>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</si>
  <si>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</si>
  <si>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</si>
  <si>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</si>
  <si>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</si>
  <si>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</si>
  <si>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</si>
  <si>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</si>
  <si>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</si>
  <si>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</si>
  <si>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</si>
  <si>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</si>
  <si>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</si>
  <si>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</si>
  <si>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</si>
  <si>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</si>
  <si>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</si>
  <si>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</si>
  <si>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</si>
  <si>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</si>
  <si>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</si>
  <si>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</si>
  <si>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</si>
  <si>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</si>
  <si>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</si>
  <si>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</si>
  <si>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</si>
  <si>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</si>
  <si>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</si>
  <si>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</si>
  <si>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</si>
  <si>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</si>
  <si>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</si>
  <si>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</si>
  <si>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</si>
  <si>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</si>
  <si>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</si>
  <si>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</si>
  <si>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</si>
  <si>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</si>
  <si>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</si>
  <si>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</si>
  <si>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</si>
  <si>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</si>
  <si>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</si>
  <si>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</si>
  <si>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</si>
  <si>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</si>
  <si>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</si>
  <si>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</si>
  <si>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</si>
  <si>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</si>
  <si>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</si>
  <si>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</si>
  <si>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</si>
  <si>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</si>
  <si>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</si>
  <si>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</si>
  <si>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</si>
  <si>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</si>
  <si>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</si>
  <si>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</si>
  <si>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</si>
  <si>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</si>
  <si>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</si>
  <si>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</si>
  <si>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</si>
  <si>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</si>
  <si>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</si>
  <si>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</si>
  <si>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</si>
  <si>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</si>
  <si>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</si>
  <si>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</si>
  <si>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</si>
  <si>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</si>
  <si>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</si>
  <si>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</si>
  <si>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</si>
  <si>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</si>
  <si>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</si>
  <si>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</si>
  <si>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</si>
  <si>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</si>
  <si>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</si>
  <si>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</si>
  <si>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</si>
  <si>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</si>
  <si>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</si>
  <si>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</si>
  <si>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</si>
  <si>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</si>
  <si>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</si>
  <si>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</si>
  <si>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</si>
  <si>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</si>
  <si>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</si>
  <si>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</si>
  <si>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</si>
  <si>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</si>
  <si>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</si>
  <si>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</si>
  <si>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</si>
  <si>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</si>
  <si>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</si>
  <si>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</si>
  <si>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</si>
  <si>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</si>
  <si>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</si>
  <si>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</si>
  <si>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</si>
  <si>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</si>
  <si>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</si>
  <si>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</si>
  <si>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</si>
  <si>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</si>
  <si>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</si>
  <si>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</si>
  <si>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</si>
  <si>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</si>
  <si>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</si>
  <si>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</si>
  <si>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</si>
  <si>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</si>
  <si>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</si>
  <si>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</si>
  <si>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</si>
  <si>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</si>
  <si>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</si>
  <si>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</si>
  <si>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</si>
  <si>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</si>
  <si>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</si>
  <si>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</si>
  <si>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</si>
  <si>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</si>
  <si>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</si>
  <si>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</si>
  <si>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</si>
  <si>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</si>
  <si>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</si>
  <si>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</si>
  <si>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</si>
  <si>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</si>
  <si>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</si>
  <si>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</si>
  <si>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</si>
  <si>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</si>
  <si>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</si>
  <si>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</si>
  <si>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</si>
  <si>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</si>
  <si>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</si>
  <si>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</si>
  <si>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</si>
  <si>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</si>
  <si>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</si>
  <si>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</si>
  <si>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</si>
  <si>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</si>
  <si>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</si>
  <si>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</si>
  <si>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</si>
  <si>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</si>
  <si>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</si>
  <si>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</si>
  <si>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</si>
  <si>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</si>
  <si>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</si>
  <si>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</si>
  <si>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</si>
  <si>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</si>
  <si>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</si>
  <si>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</si>
  <si>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</si>
  <si>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</si>
  <si>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</si>
  <si>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</si>
  <si>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</si>
  <si>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</si>
  <si>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</si>
  <si>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</si>
  <si>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</si>
  <si>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</si>
  <si>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</si>
  <si>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</si>
  <si>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</si>
  <si>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</si>
  <si>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</si>
  <si>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</si>
  <si>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</si>
  <si>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</si>
  <si>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</si>
  <si>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</si>
  <si>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</si>
  <si>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</si>
  <si>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</si>
  <si>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</si>
  <si>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</si>
  <si>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</si>
  <si>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</si>
  <si>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</si>
  <si>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</si>
  <si>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</si>
  <si>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</si>
  <si>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</si>
  <si>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</si>
  <si>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</si>
  <si>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</si>
  <si>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</si>
  <si>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</si>
  <si>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</si>
  <si>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</si>
  <si>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</si>
  <si>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</si>
  <si>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</si>
  <si>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</si>
  <si>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</si>
  <si>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</si>
  <si>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</si>
  <si>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</si>
  <si>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</si>
  <si>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</si>
  <si>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</si>
  <si>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</si>
  <si>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</si>
  <si>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</si>
  <si>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</si>
  <si>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</si>
  <si>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</si>
  <si>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</si>
  <si>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</si>
  <si>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</si>
  <si>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</si>
  <si>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</si>
  <si>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</si>
  <si>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</si>
  <si>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</si>
  <si>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</si>
  <si>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</si>
  <si>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</si>
  <si>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</si>
  <si>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</si>
  <si>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</si>
  <si>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</si>
  <si>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</si>
  <si>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</si>
  <si>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</si>
  <si>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</si>
  <si>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</si>
  <si>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</si>
  <si>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</si>
  <si>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</si>
  <si>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</si>
  <si>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</si>
  <si>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</si>
  <si>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</si>
  <si>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</si>
  <si>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</si>
  <si>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</si>
  <si>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</si>
  <si>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</si>
  <si>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</si>
  <si>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</si>
  <si>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</si>
  <si>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</si>
  <si>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</si>
  <si>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</si>
  <si>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</si>
  <si>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</si>
  <si>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</si>
  <si>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</si>
  <si>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</si>
  <si>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</si>
  <si>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</si>
  <si>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</si>
  <si>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</si>
  <si>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</si>
  <si>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</si>
  <si>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</si>
  <si>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</si>
  <si>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</si>
  <si>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</si>
  <si>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</si>
  <si>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</si>
  <si>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</si>
  <si>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</si>
  <si>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</si>
  <si>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</si>
  <si>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</si>
  <si>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</si>
  <si>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</si>
  <si>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</si>
  <si>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</si>
  <si>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</si>
  <si>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</si>
  <si>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</si>
  <si>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</si>
  <si>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</si>
  <si>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</si>
  <si>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</si>
  <si>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</si>
  <si>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</si>
  <si>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</si>
  <si>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</si>
  <si>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</si>
  <si>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</si>
  <si>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</si>
  <si>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</si>
  <si>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</si>
  <si>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</si>
  <si>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</si>
  <si>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</si>
  <si>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</si>
  <si>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</si>
  <si>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</si>
  <si>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</si>
  <si>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</si>
  <si>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</si>
  <si>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</si>
  <si>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</si>
  <si>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</si>
  <si>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</si>
  <si>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</si>
  <si>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</si>
  <si>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</si>
  <si>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</si>
  <si>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</si>
  <si>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</si>
  <si>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</si>
  <si>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</si>
  <si>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</si>
  <si>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</si>
  <si>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</si>
  <si>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</si>
  <si>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</si>
  <si>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</si>
  <si>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</si>
  <si>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</si>
  <si>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</si>
  <si>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</si>
  <si>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</si>
  <si>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</si>
  <si>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</si>
  <si>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</si>
  <si>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</si>
  <si>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</si>
  <si>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</si>
  <si>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</si>
  <si>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</si>
  <si>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</si>
  <si>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</si>
  <si>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</si>
  <si>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</si>
  <si>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</si>
  <si>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</si>
  <si>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</si>
  <si>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</si>
  <si>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</si>
  <si>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</si>
  <si>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</si>
  <si>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</si>
  <si>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</si>
  <si>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</si>
  <si>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</si>
  <si>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</si>
  <si>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</si>
  <si>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</si>
  <si>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</si>
  <si>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</si>
  <si>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</si>
  <si>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</si>
  <si>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</si>
  <si>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</si>
  <si>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</si>
  <si>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</si>
  <si>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</si>
  <si>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</si>
  <si>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</si>
  <si>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</si>
  <si>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</si>
  <si>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</si>
  <si>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</si>
  <si>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</si>
  <si>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</si>
  <si>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</si>
  <si>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</si>
  <si>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</si>
  <si>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</si>
  <si>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</si>
  <si>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</si>
  <si>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</si>
  <si>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</si>
  <si>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</si>
  <si>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</si>
  <si>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</si>
  <si>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</si>
  <si>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</si>
  <si>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</si>
  <si>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</si>
  <si>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</si>
  <si>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</si>
  <si>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</si>
  <si>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</si>
  <si>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</si>
  <si>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</si>
  <si>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</si>
  <si>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</si>
  <si>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</si>
  <si>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</si>
  <si>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</si>
  <si>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</si>
  <si>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</si>
  <si>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</si>
  <si>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</si>
  <si>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</si>
  <si>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</si>
  <si>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</si>
  <si>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</si>
  <si>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</si>
  <si>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</si>
  <si>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</si>
  <si>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</si>
  <si>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</si>
  <si>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</si>
  <si>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</si>
  <si>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</si>
  <si>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</si>
  <si>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</si>
  <si>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</si>
  <si>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</si>
  <si>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</si>
  <si>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</si>
  <si>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</si>
  <si>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</si>
  <si>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</si>
  <si>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</si>
  <si>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</si>
  <si>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</si>
  <si>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</si>
  <si>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</si>
  <si>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</si>
  <si>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</si>
  <si>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</si>
  <si>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</si>
  <si>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</si>
  <si>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</si>
  <si>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</si>
  <si>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</si>
  <si>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</si>
  <si>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</si>
  <si>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</si>
  <si>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</si>
  <si>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</si>
  <si>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</si>
  <si>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</si>
  <si>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</si>
  <si>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</si>
  <si>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</si>
  <si>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</si>
  <si>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</si>
  <si>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</si>
  <si>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</si>
  <si>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</si>
  <si>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</si>
  <si>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</si>
  <si>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</si>
  <si>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</si>
  <si>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</si>
  <si>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</si>
  <si>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</si>
  <si>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</si>
  <si>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</si>
  <si>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</si>
  <si>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</si>
  <si>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</si>
  <si>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</si>
  <si>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</si>
  <si>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</si>
  <si>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</si>
  <si>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</si>
  <si>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</si>
  <si>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</si>
  <si>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</si>
  <si>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</si>
  <si>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</si>
  <si>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</si>
  <si>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</si>
  <si>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</si>
  <si>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</si>
  <si>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</si>
  <si>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</si>
  <si>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</si>
  <si>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</si>
  <si>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</si>
  <si>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</si>
  <si>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</si>
  <si>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</si>
  <si>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</si>
  <si>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</si>
  <si>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</si>
  <si>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</si>
  <si>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</si>
  <si>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</si>
  <si>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</si>
  <si>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</si>
  <si>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</si>
  <si>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</si>
  <si>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</si>
  <si>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</si>
  <si>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</si>
  <si>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</si>
  <si>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</si>
  <si>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</si>
  <si>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</si>
  <si>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</si>
  <si>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</si>
  <si>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</si>
  <si>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</si>
  <si>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</si>
  <si>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</si>
  <si>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</si>
  <si>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</si>
  <si>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</si>
  <si>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</si>
  <si>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</si>
  <si>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</si>
  <si>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</si>
  <si>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</si>
  <si>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</si>
  <si>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</si>
  <si>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</si>
  <si>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</si>
  <si>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</si>
  <si>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</si>
  <si>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</si>
  <si>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</si>
  <si>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</si>
  <si>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</si>
  <si>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</si>
  <si>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</si>
  <si>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</si>
  <si>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</si>
  <si>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</si>
  <si>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</si>
  <si>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</si>
  <si>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</si>
  <si>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</si>
  <si>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</si>
  <si>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</si>
  <si>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</si>
  <si>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</si>
  <si>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</si>
  <si>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</si>
  <si>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</si>
  <si>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</si>
  <si>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</si>
  <si>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</si>
  <si>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</si>
  <si>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</si>
  <si>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</si>
  <si>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</si>
  <si>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</si>
  <si>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</si>
  <si>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</si>
  <si>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</si>
  <si>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</si>
  <si>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</si>
  <si>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</si>
  <si>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</si>
  <si>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</si>
  <si>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</si>
  <si>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</si>
  <si>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</si>
  <si>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</si>
  <si>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</si>
  <si>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</si>
  <si>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</si>
  <si>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</si>
  <si>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</si>
  <si>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</si>
  <si>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</si>
  <si>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</si>
  <si>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</si>
  <si>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</si>
  <si>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</si>
  <si>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</si>
  <si>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</si>
  <si>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</si>
  <si>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</si>
  <si>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</si>
  <si>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</si>
  <si>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</si>
  <si>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</si>
  <si>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</si>
  <si>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</si>
  <si>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</si>
  <si>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</si>
  <si>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</si>
  <si>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</si>
  <si>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</si>
  <si>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</si>
  <si>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</si>
  <si>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</si>
  <si>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</si>
  <si>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</si>
  <si>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</si>
  <si>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</si>
  <si>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</si>
  <si>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</si>
  <si>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</si>
  <si>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</si>
  <si>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</si>
  <si>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</si>
  <si>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</si>
  <si>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</si>
  <si>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</si>
  <si>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</si>
  <si>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</si>
  <si>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</si>
  <si>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</si>
  <si>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</si>
  <si>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</si>
  <si>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</si>
  <si>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</si>
  <si>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</si>
  <si>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</si>
  <si>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</si>
  <si>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</si>
  <si>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</si>
  <si>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</si>
  <si>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</si>
  <si>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</si>
  <si>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</si>
  <si>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</si>
  <si>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</si>
  <si>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</si>
  <si>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</si>
  <si>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</si>
  <si>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</si>
  <si>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</si>
  <si>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</si>
  <si>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</si>
  <si>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</si>
  <si>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</si>
  <si>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</si>
  <si>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</si>
  <si>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</si>
  <si>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</si>
  <si>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</si>
  <si>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</si>
  <si>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</si>
  <si>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</si>
  <si>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</si>
  <si>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</si>
  <si>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</si>
  <si>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</si>
  <si>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</si>
  <si>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</si>
  <si>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</si>
  <si>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</si>
  <si>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</si>
  <si>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</si>
  <si>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</si>
  <si>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</si>
  <si>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</si>
  <si>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</si>
  <si>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</si>
  <si>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</si>
  <si>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</si>
  <si>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</si>
  <si>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</si>
  <si>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</si>
  <si>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</si>
  <si>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</si>
  <si>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</si>
  <si>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</si>
  <si>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</si>
  <si>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</si>
  <si>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</si>
  <si>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</si>
  <si>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</si>
  <si>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</si>
  <si>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</si>
  <si>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</si>
  <si>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</si>
  <si>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</si>
  <si>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</si>
  <si>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</si>
  <si>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</si>
  <si>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</si>
  <si>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</si>
  <si>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</si>
  <si>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</si>
  <si>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</si>
  <si>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</si>
  <si>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</si>
  <si>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</si>
  <si>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</si>
  <si>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</si>
  <si>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</si>
  <si>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</si>
  <si>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</si>
  <si>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</si>
  <si>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</si>
  <si>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</si>
  <si>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</si>
  <si>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</si>
  <si>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</si>
  <si>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</si>
  <si>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</si>
  <si>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</si>
  <si>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</si>
  <si>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</si>
  <si>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</si>
  <si>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</si>
  <si>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</si>
  <si>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</si>
  <si>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</si>
  <si>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</si>
  <si>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</si>
  <si>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</si>
  <si>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</si>
  <si>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</si>
  <si>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</si>
  <si>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</si>
  <si>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</si>
  <si>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</si>
  <si>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</si>
  <si>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</si>
  <si>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</si>
  <si>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</si>
  <si>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</si>
  <si>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</si>
  <si>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</si>
  <si>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</si>
  <si>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</si>
  <si>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</si>
  <si>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</si>
  <si>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</si>
  <si>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</si>
  <si>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</si>
  <si>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</si>
  <si>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</si>
  <si>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</si>
  <si>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</si>
  <si>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</si>
  <si>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</si>
  <si>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</si>
  <si>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</si>
  <si>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</si>
  <si>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</si>
  <si>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</si>
  <si>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</si>
  <si>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</si>
  <si>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</si>
  <si>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</si>
  <si>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</si>
  <si>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</si>
  <si>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</si>
  <si>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</si>
  <si>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</si>
  <si>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</si>
  <si>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</si>
  <si>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</si>
  <si>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</si>
  <si>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</si>
  <si>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</si>
  <si>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</si>
  <si>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</si>
  <si>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</si>
  <si>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</si>
  <si>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</si>
  <si>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</si>
  <si>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</si>
  <si>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</si>
  <si>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</si>
  <si>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</si>
  <si>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</si>
  <si>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</si>
  <si>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</si>
  <si>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</si>
  <si>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</si>
  <si>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</si>
  <si>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</si>
  <si>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</si>
  <si>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</si>
  <si>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</si>
  <si>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</si>
  <si>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</si>
  <si>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</si>
  <si>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</si>
  <si>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</si>
  <si>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</si>
  <si>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</si>
  <si>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</si>
  <si>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</si>
  <si>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</si>
  <si>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</si>
  <si>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</si>
  <si>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</si>
  <si>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</si>
  <si>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</si>
  <si>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</si>
  <si>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</si>
  <si>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</si>
  <si>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</si>
  <si>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</si>
  <si>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</si>
  <si>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</si>
  <si>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</si>
  <si>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</si>
  <si>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</si>
  <si>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</si>
  <si>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</si>
  <si>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</si>
  <si>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</si>
  <si>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</si>
  <si>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</si>
  <si>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</si>
  <si>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</si>
  <si>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</si>
  <si>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</si>
  <si>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</si>
  <si>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</si>
  <si>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</si>
  <si>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</si>
  <si>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</si>
  <si>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</si>
  <si>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</si>
  <si>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</si>
  <si>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</si>
  <si>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</si>
  <si>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</si>
  <si>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</si>
  <si>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</si>
  <si>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</si>
  <si>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</si>
  <si>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</si>
  <si>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</si>
  <si>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</si>
  <si>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</si>
  <si>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</si>
  <si>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</si>
  <si>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</si>
  <si>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</si>
  <si>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</si>
  <si>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</si>
  <si>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</si>
  <si>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</si>
  <si>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</si>
  <si>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</si>
  <si>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</si>
  <si>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</si>
  <si>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</si>
  <si>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</si>
  <si>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</si>
  <si>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</si>
  <si>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</si>
  <si>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</si>
  <si>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</si>
  <si>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</si>
  <si>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</si>
  <si>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</si>
  <si>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</si>
  <si>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</si>
  <si>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</si>
  <si>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</si>
  <si>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</si>
  <si>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</si>
  <si>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</si>
  <si>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</si>
  <si>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</si>
  <si>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</si>
  <si>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</si>
  <si>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</si>
  <si>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</si>
  <si>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</si>
  <si>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</si>
  <si>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</si>
  <si>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</si>
  <si>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</si>
  <si>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</si>
  <si>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</si>
  <si>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</si>
  <si>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</si>
  <si>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</si>
  <si>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</si>
  <si>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</si>
  <si>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</si>
  <si>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</si>
  <si>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</si>
  <si>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</si>
  <si>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</si>
  <si>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</si>
  <si>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</si>
  <si>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</si>
  <si>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</si>
  <si>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</si>
  <si>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</si>
  <si>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</si>
  <si>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</si>
  <si>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</si>
  <si>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</si>
  <si>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</si>
  <si>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</si>
  <si>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</si>
  <si>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</si>
  <si>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</si>
  <si>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</si>
  <si>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</si>
  <si>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</si>
  <si>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</si>
  <si>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</si>
  <si>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</si>
  <si>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</si>
  <si>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</si>
  <si>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</si>
  <si>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</si>
  <si>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</si>
  <si>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</si>
  <si>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</si>
  <si>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</si>
  <si>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</si>
  <si>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</si>
  <si>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</si>
  <si>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</si>
  <si>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</si>
  <si>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</si>
  <si>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</si>
  <si>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</si>
  <si>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</si>
  <si>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</si>
  <si>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</si>
  <si>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</si>
  <si>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</si>
  <si>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</si>
  <si>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</si>
  <si>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</si>
  <si>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</si>
  <si>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</si>
  <si>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</si>
  <si>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</si>
  <si>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</si>
  <si>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</si>
  <si>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</si>
  <si>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</si>
  <si>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</si>
  <si>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</si>
  <si>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</si>
  <si>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</si>
  <si>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</si>
  <si>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</si>
  <si>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</si>
  <si>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</si>
  <si>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</si>
  <si>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</si>
  <si>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</si>
  <si>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</si>
  <si>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</si>
  <si>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</si>
  <si>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</si>
  <si>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</si>
  <si>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</si>
  <si>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</si>
  <si>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</si>
  <si>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</si>
  <si>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</si>
  <si>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</si>
  <si>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</si>
  <si>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</si>
  <si>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</si>
  <si>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</si>
  <si>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</si>
  <si>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</si>
  <si>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</si>
  <si>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</si>
  <si>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</si>
  <si>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</si>
  <si>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</si>
  <si>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</si>
  <si>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</si>
  <si>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</si>
  <si>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</si>
  <si>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</si>
  <si>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</si>
  <si>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</si>
  <si>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</si>
  <si>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</si>
  <si>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</si>
  <si>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</si>
  <si>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</si>
  <si>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</si>
  <si>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</si>
  <si>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</si>
  <si>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</si>
  <si>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</si>
  <si>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</si>
  <si>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</si>
  <si>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</si>
  <si>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</si>
  <si>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</si>
  <si>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</si>
  <si>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</si>
  <si>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</si>
  <si>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</si>
  <si>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</si>
  <si>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</si>
  <si>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</si>
  <si>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</si>
  <si>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</si>
  <si>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</si>
  <si>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</si>
  <si>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</si>
  <si>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</si>
  <si>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</si>
  <si>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</si>
  <si>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</si>
  <si>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</si>
  <si>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</si>
  <si>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</si>
  <si>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</si>
  <si>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</si>
  <si>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</si>
  <si>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</si>
  <si>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</si>
  <si>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</si>
  <si>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</si>
  <si>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</si>
  <si>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</si>
  <si>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</si>
  <si>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</si>
  <si>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</si>
  <si>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</si>
  <si>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</si>
  <si>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</si>
  <si>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</si>
  <si>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</si>
  <si>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</si>
  <si>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</si>
  <si>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</si>
  <si>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</si>
  <si>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</si>
  <si>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</si>
  <si>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</si>
  <si>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</si>
  <si>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</si>
  <si>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</si>
  <si>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</si>
  <si>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</si>
  <si>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</si>
  <si>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</si>
  <si>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</si>
  <si>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</si>
  <si>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</si>
  <si>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</si>
  <si>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</si>
  <si>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</si>
  <si>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</si>
  <si>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</si>
  <si>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</si>
  <si>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</si>
  <si>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</si>
  <si>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</si>
  <si>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</si>
  <si>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</si>
  <si>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</si>
  <si>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</si>
  <si>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</si>
  <si>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</si>
  <si>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</si>
  <si>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</si>
  <si>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</si>
  <si>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</si>
  <si>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</si>
  <si>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</si>
  <si>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</si>
  <si>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</si>
  <si>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</si>
  <si>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</si>
  <si>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</si>
  <si>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</si>
  <si>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</si>
  <si>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</si>
  <si>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</si>
  <si>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</si>
  <si>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</si>
  <si>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</si>
  <si>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</si>
  <si>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</si>
  <si>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</si>
  <si>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</si>
  <si>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</si>
  <si>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</si>
  <si>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</si>
  <si>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</si>
  <si>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</si>
  <si>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</si>
  <si>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</si>
  <si>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</si>
  <si>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</si>
  <si>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</si>
  <si>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</si>
  <si>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</si>
  <si>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</si>
  <si>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</si>
  <si>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</si>
  <si>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</si>
  <si>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</si>
  <si>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</si>
  <si>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</si>
  <si>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</si>
  <si>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</si>
  <si>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</si>
  <si>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</si>
  <si>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</si>
  <si>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</si>
  <si>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</si>
  <si>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</si>
  <si>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</si>
  <si>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</si>
  <si>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</si>
  <si>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</si>
  <si>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</si>
  <si>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</si>
  <si>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</si>
  <si>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</si>
  <si>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</si>
  <si>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</si>
  <si>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</si>
  <si>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</si>
  <si>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</si>
  <si>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</si>
  <si>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</si>
  <si>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</si>
  <si>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</si>
  <si>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</si>
  <si>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</si>
  <si>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</si>
  <si>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</si>
  <si>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</si>
  <si>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</si>
  <si>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</si>
  <si>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</si>
  <si>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</si>
  <si>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</si>
  <si>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</si>
  <si>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</si>
  <si>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</si>
  <si>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</si>
  <si>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</si>
  <si>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</si>
  <si>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</si>
  <si>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</si>
  <si>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</si>
  <si>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</si>
  <si>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</si>
  <si>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</si>
  <si>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</si>
  <si>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</si>
  <si>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</si>
  <si>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</si>
  <si>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</si>
  <si>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</si>
  <si>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</si>
  <si>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</si>
  <si>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</si>
  <si>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</si>
  <si>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</si>
  <si>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</si>
  <si>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</si>
  <si>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</si>
  <si>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</si>
  <si>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</si>
  <si>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</si>
  <si>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</si>
  <si>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</si>
  <si>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</si>
  <si>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</si>
  <si>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</si>
  <si>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</si>
  <si>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</si>
  <si>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</si>
  <si>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</si>
  <si>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</si>
  <si>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</si>
  <si>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</si>
  <si>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</si>
  <si>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</si>
  <si>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</si>
  <si>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</si>
  <si>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</si>
  <si>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</si>
  <si>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</si>
  <si>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</si>
  <si>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</si>
  <si>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</si>
  <si>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</si>
  <si>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</si>
  <si>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</si>
  <si>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</si>
  <si>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</si>
  <si>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</si>
  <si>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</si>
  <si>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</si>
  <si>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</si>
  <si>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</si>
  <si>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</si>
  <si>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</si>
  <si>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</si>
  <si>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</si>
  <si>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</si>
  <si>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</si>
  <si>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</si>
  <si>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</si>
  <si>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</si>
  <si>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</si>
  <si>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</si>
  <si>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</si>
  <si>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</si>
  <si>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</si>
  <si>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</si>
  <si>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</si>
  <si>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</si>
  <si>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</si>
  <si>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</si>
  <si>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</si>
  <si>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</si>
  <si>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</si>
  <si>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</si>
  <si>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</si>
  <si>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</si>
  <si>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</si>
  <si>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</si>
  <si>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</si>
  <si>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</si>
  <si>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</si>
  <si>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</si>
  <si>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</si>
  <si>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</si>
  <si>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</si>
  <si>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</si>
  <si>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</si>
  <si>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</si>
  <si>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</si>
  <si>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</si>
  <si>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</si>
  <si>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</si>
  <si>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</si>
  <si>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</si>
  <si>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</si>
  <si>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</si>
  <si>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</si>
  <si>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</si>
  <si>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</si>
  <si>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</si>
  <si>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</si>
  <si>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</si>
  <si>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</si>
  <si>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</si>
  <si>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</si>
  <si>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</si>
  <si>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</si>
  <si>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</si>
  <si>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</si>
  <si>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</si>
  <si>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</si>
  <si>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</si>
  <si>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</si>
  <si>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</si>
  <si>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</si>
  <si>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</si>
  <si>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</si>
  <si>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</si>
  <si>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</si>
  <si>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</si>
  <si>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</si>
  <si>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</si>
  <si>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</si>
  <si>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</si>
  <si>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</si>
  <si>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</si>
  <si>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</si>
  <si>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</si>
  <si>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</si>
  <si>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</si>
  <si>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</si>
  <si>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</si>
  <si>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</si>
  <si>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</si>
  <si>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</si>
  <si>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</si>
  <si>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</si>
  <si>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</si>
  <si>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</si>
  <si>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</si>
  <si>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</si>
  <si>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</si>
  <si>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</si>
  <si>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</si>
  <si>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</si>
  <si>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</si>
  <si>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</si>
  <si>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</si>
  <si>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</si>
  <si>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</si>
  <si>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</si>
  <si>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</si>
  <si>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</si>
  <si>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</si>
  <si>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</si>
  <si>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</si>
  <si>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</si>
  <si>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</si>
  <si>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</si>
  <si>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</si>
  <si>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</si>
  <si>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</si>
  <si>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</si>
  <si>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</si>
  <si>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</si>
  <si>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</si>
  <si>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</si>
  <si>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</si>
  <si>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</si>
  <si>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</si>
  <si>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</si>
  <si>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</si>
  <si>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</si>
  <si>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</si>
  <si>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</si>
  <si>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</si>
  <si>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</si>
  <si>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</si>
  <si>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</si>
  <si>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</si>
  <si>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</si>
  <si>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</si>
  <si>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</si>
  <si>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</si>
  <si>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</si>
  <si>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</si>
  <si>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</si>
  <si>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</si>
  <si>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</si>
  <si>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</si>
  <si>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</si>
  <si>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</si>
  <si>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</si>
  <si>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</si>
  <si>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</si>
  <si>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</si>
  <si>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</si>
  <si>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</si>
  <si>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</si>
  <si>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</si>
  <si>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</si>
  <si>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</si>
  <si>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</si>
  <si>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</si>
  <si>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</si>
  <si>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</si>
  <si>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</si>
  <si>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</si>
  <si>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</si>
  <si>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</si>
  <si>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</si>
  <si>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</si>
  <si>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</si>
  <si>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</si>
  <si>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</si>
  <si>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</si>
  <si>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</si>
  <si>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</si>
  <si>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</si>
  <si>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</si>
  <si>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</si>
  <si>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</si>
  <si>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</si>
  <si>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</si>
  <si>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</si>
  <si>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</si>
  <si>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</si>
  <si>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</si>
  <si>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</si>
  <si>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</si>
  <si>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</si>
  <si>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</si>
  <si>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</si>
  <si>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</si>
  <si>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</si>
  <si>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</si>
  <si>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</si>
  <si>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</si>
  <si>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</si>
  <si>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</si>
  <si>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</si>
  <si>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</si>
  <si>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</si>
  <si>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</si>
  <si>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</si>
  <si>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</si>
  <si>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</si>
  <si>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</si>
  <si>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</si>
  <si>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</si>
  <si>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</si>
  <si>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</si>
  <si>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</si>
  <si>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</si>
  <si>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</si>
  <si>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</si>
  <si>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</si>
  <si>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</si>
  <si>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</si>
  <si>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</si>
  <si>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</si>
  <si>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</si>
  <si>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</si>
  <si>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</si>
  <si>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</si>
  <si>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</si>
  <si>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</si>
  <si>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</si>
  <si>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</si>
  <si>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</si>
  <si>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</si>
  <si>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</si>
  <si>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</si>
  <si>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</si>
  <si>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</si>
  <si>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</si>
  <si>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</si>
  <si>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</si>
  <si>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</si>
  <si>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</si>
  <si>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</si>
  <si>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</si>
  <si>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</si>
  <si>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</si>
  <si>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</si>
  <si>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</si>
  <si>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</si>
  <si>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</si>
  <si>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</si>
  <si>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</si>
  <si>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</si>
  <si>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</si>
  <si>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</si>
  <si>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</si>
  <si>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</si>
  <si>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</si>
  <si>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</si>
  <si>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</si>
  <si>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</si>
  <si>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</si>
  <si>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</si>
  <si>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</si>
  <si>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</si>
  <si>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</si>
  <si>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</si>
  <si>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</si>
  <si>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</si>
  <si>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</si>
  <si>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</si>
  <si>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</si>
  <si>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</si>
  <si>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</si>
  <si>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</si>
  <si>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</si>
  <si>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</si>
  <si>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</si>
  <si>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</si>
  <si>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</si>
  <si>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</si>
  <si>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</si>
  <si>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</si>
  <si>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</si>
  <si>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</si>
  <si>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</si>
  <si>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</si>
  <si>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</si>
  <si>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</si>
  <si>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</si>
  <si>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</si>
  <si>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</si>
  <si>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</si>
  <si>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</si>
  <si>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</si>
  <si>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</si>
  <si>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</si>
  <si>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</si>
  <si>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</si>
  <si>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</si>
  <si>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</si>
  <si>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</si>
  <si>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</si>
  <si>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</si>
  <si>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</si>
  <si>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</si>
  <si>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</si>
  <si>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</si>
  <si>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</si>
  <si>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</si>
  <si>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</si>
  <si>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</si>
  <si>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</si>
  <si>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</si>
  <si>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</si>
  <si>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</si>
  <si>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</si>
  <si>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</si>
  <si>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</si>
  <si>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</si>
  <si>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</si>
  <si>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</si>
  <si>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</si>
  <si>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</si>
  <si>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</si>
  <si>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</si>
  <si>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</si>
  <si>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</si>
  <si>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</si>
  <si>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</si>
  <si>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</si>
  <si>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</si>
  <si>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</si>
  <si>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</si>
  <si>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</si>
  <si>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</si>
  <si>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</si>
  <si>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</si>
  <si>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</si>
  <si>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</si>
  <si>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</si>
  <si>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</si>
  <si>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</si>
  <si>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</si>
  <si>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</si>
  <si>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</si>
  <si>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</si>
  <si>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</si>
  <si>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</si>
  <si>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</si>
  <si>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</si>
  <si>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</si>
  <si>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</si>
  <si>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</si>
  <si>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</si>
  <si>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</si>
  <si>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</si>
  <si>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</si>
  <si>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</si>
  <si>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</si>
  <si>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</si>
  <si>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</si>
  <si>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</si>
  <si>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</si>
  <si>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</si>
  <si>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</si>
  <si>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</si>
  <si>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</si>
  <si>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</si>
  <si>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</si>
  <si>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</si>
  <si>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</si>
  <si>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</si>
  <si>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</si>
  <si>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</si>
  <si>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</si>
  <si>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</si>
  <si>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</si>
  <si>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</si>
  <si>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</si>
  <si>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</si>
  <si>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</si>
  <si>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</si>
  <si>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</si>
  <si>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</si>
  <si>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</si>
  <si>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</si>
  <si>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</si>
  <si>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</si>
  <si>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</si>
  <si>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</si>
  <si>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</si>
  <si>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</si>
  <si>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</si>
  <si>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</si>
  <si>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</si>
  <si>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</si>
  <si>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</si>
  <si>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</si>
  <si>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</si>
  <si>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</si>
  <si>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</si>
  <si>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</si>
  <si>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</si>
  <si>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</si>
  <si>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</si>
  <si>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</si>
  <si>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</si>
  <si>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</si>
  <si>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</si>
  <si>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</si>
  <si>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</si>
  <si>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</si>
  <si>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</si>
  <si>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</si>
  <si>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</si>
  <si>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</si>
  <si>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</si>
  <si>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</si>
  <si>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</si>
  <si>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</si>
  <si>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</si>
  <si>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</si>
  <si>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</si>
  <si>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</si>
  <si>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</si>
  <si>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</si>
  <si>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</si>
  <si>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</si>
  <si>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</si>
  <si>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</si>
  <si>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</si>
  <si>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</si>
  <si>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</si>
  <si>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</si>
  <si>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</si>
  <si>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</si>
  <si>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</si>
  <si>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</si>
  <si>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</si>
  <si>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</si>
  <si>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</si>
  <si>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</si>
  <si>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</si>
  <si>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</si>
  <si>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</si>
  <si>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</si>
  <si>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</si>
  <si>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</si>
  <si>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</si>
  <si>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</si>
  <si>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</si>
  <si>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</si>
  <si>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</si>
  <si>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</si>
  <si>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</si>
  <si>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</si>
  <si>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</si>
  <si>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</si>
  <si>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</si>
  <si>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</si>
  <si>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</si>
  <si>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</si>
  <si>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</si>
  <si>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</si>
  <si>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</si>
  <si>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</si>
  <si>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</si>
  <si>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</si>
  <si>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</si>
  <si>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</si>
  <si>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</si>
  <si>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</si>
  <si>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</si>
  <si>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</si>
  <si>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</si>
  <si>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</si>
  <si>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</si>
  <si>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</si>
  <si>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</si>
  <si>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</si>
  <si>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</si>
  <si>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</si>
  <si>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</si>
  <si>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</si>
  <si>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</si>
  <si>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</si>
  <si>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</si>
  <si>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</si>
  <si>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</si>
  <si>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</si>
  <si>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</si>
  <si>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</si>
  <si>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</si>
  <si>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</si>
  <si>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</si>
  <si>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</si>
  <si>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</si>
  <si>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</si>
  <si>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</si>
  <si>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</si>
  <si>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</si>
  <si>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</si>
  <si>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</si>
  <si>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</si>
  <si>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</si>
  <si>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</si>
  <si>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</si>
  <si>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</si>
  <si>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</si>
  <si>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</si>
  <si>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</si>
  <si>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</si>
  <si>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</si>
  <si>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</si>
  <si>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</si>
  <si>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</si>
  <si>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</si>
  <si>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</si>
  <si>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</si>
  <si>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</si>
  <si>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</si>
  <si>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</si>
  <si>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</si>
  <si>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</si>
  <si>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</si>
  <si>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</si>
  <si>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</si>
  <si>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</si>
  <si>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</si>
  <si>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</si>
  <si>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</si>
  <si>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</si>
  <si>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</si>
  <si>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</si>
  <si>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</si>
  <si>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</si>
  <si>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</si>
  <si>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</si>
  <si>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</si>
  <si>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</si>
  <si>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</si>
  <si>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</si>
  <si>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</si>
  <si>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</si>
  <si>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</si>
  <si>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</si>
  <si>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</si>
  <si>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</si>
  <si>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</si>
  <si>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</si>
  <si>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</si>
  <si>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</si>
  <si>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</si>
  <si>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</si>
  <si>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</si>
  <si>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</si>
  <si>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</si>
  <si>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</si>
  <si>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</si>
  <si>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</si>
  <si>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</si>
  <si>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</si>
  <si>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</si>
  <si>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</si>
  <si>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</si>
  <si>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</si>
  <si>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</si>
  <si>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</si>
  <si>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</si>
  <si>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</si>
  <si>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</si>
  <si>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</si>
  <si>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</si>
  <si>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</si>
  <si>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</si>
  <si>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</si>
  <si>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</si>
  <si>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</si>
  <si>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</si>
  <si>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</si>
  <si>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</si>
  <si>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</si>
  <si>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</si>
  <si>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</si>
  <si>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</si>
  <si>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</si>
  <si>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</si>
  <si>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</si>
  <si>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</si>
  <si>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</si>
  <si>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</si>
  <si>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</si>
  <si>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</si>
  <si>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</si>
  <si>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</si>
  <si>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</si>
  <si>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</si>
  <si>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</si>
  <si>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</si>
  <si>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</si>
  <si>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</si>
  <si>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</si>
  <si>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</si>
  <si>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</si>
  <si>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</si>
  <si>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</si>
  <si>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</si>
  <si>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</si>
  <si>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</si>
  <si>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</si>
  <si>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</si>
  <si>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</si>
  <si>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</si>
  <si>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</si>
  <si>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</si>
  <si>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</si>
  <si>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</si>
  <si>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</si>
  <si>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</si>
  <si>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</si>
  <si>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</si>
  <si>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</si>
  <si>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</si>
  <si>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</si>
  <si>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</si>
  <si>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</si>
  <si>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</si>
  <si>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</si>
  <si>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</si>
  <si>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</si>
  <si>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</si>
  <si>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</si>
  <si>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</si>
  <si>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</si>
  <si>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</si>
  <si>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</si>
  <si>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</si>
  <si>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</si>
  <si>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</si>
  <si>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</si>
  <si>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</si>
  <si>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</si>
  <si>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</si>
  <si>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</si>
  <si>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</si>
  <si>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</si>
  <si>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</si>
  <si>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</si>
  <si>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</si>
  <si>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</si>
  <si>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</si>
  <si>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</si>
  <si>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</si>
  <si>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</si>
  <si>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</si>
  <si>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</si>
  <si>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</si>
  <si>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</si>
  <si>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</si>
  <si>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</si>
  <si>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</si>
  <si>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</si>
  <si>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</si>
  <si>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</si>
  <si>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</si>
  <si>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</si>
  <si>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</si>
  <si>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</si>
  <si>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</si>
  <si>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</si>
  <si>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</si>
  <si>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</si>
  <si>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</si>
  <si>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</si>
  <si>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</si>
  <si>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</si>
  <si>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</si>
  <si>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</si>
  <si>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</si>
  <si>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</si>
  <si>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</si>
  <si>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</si>
  <si>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</si>
  <si>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</si>
  <si>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</si>
  <si>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</si>
  <si>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</si>
  <si>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</si>
  <si>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</si>
  <si>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</si>
  <si>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</si>
  <si>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</si>
  <si>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</si>
  <si>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</si>
  <si>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</si>
  <si>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</si>
  <si>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</si>
  <si>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</si>
  <si>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</si>
  <si>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</si>
  <si>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</si>
  <si>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</si>
  <si>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</si>
  <si>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</si>
  <si>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</si>
  <si>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</si>
  <si>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</si>
  <si>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</si>
  <si>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</si>
  <si>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</si>
  <si>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</si>
  <si>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</si>
  <si>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</si>
  <si>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</si>
  <si>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</si>
  <si>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</si>
  <si>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</si>
  <si>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</si>
  <si>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</si>
  <si>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</si>
  <si>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</si>
  <si>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</si>
  <si>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</si>
  <si>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</si>
  <si>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</si>
  <si>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</si>
  <si>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</si>
  <si>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</si>
  <si>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</si>
  <si>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</si>
  <si>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</si>
  <si>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</si>
  <si>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</si>
  <si>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</si>
  <si>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</si>
  <si>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</si>
  <si>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</si>
  <si>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</si>
  <si>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</si>
  <si>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</si>
  <si>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</si>
  <si>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</si>
  <si>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</si>
  <si>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</si>
  <si>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</si>
  <si>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</si>
  <si>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</si>
  <si>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</si>
  <si>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</si>
  <si>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</si>
  <si>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</si>
  <si>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</si>
  <si>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</si>
  <si>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</si>
  <si>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</si>
  <si>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</si>
  <si>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</si>
  <si>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</si>
  <si>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</si>
  <si>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</si>
  <si>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</si>
  <si>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</si>
  <si>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</si>
  <si>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</si>
  <si>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</si>
  <si>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</si>
  <si>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</si>
  <si>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</si>
  <si>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</si>
  <si>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</si>
  <si>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</si>
  <si>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</si>
  <si>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</si>
  <si>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</si>
  <si>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</si>
  <si>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</si>
  <si>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</si>
  <si>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</si>
  <si>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</si>
  <si>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</si>
  <si>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</si>
  <si>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</si>
  <si>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</si>
  <si>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</si>
  <si>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</si>
  <si>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</si>
  <si>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</si>
  <si>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</si>
  <si>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</si>
  <si>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</si>
  <si>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</si>
  <si>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</si>
  <si>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</si>
  <si>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</si>
  <si>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</si>
  <si>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</si>
  <si>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</si>
  <si>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</si>
  <si>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</si>
  <si>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</si>
  <si>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</si>
  <si>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</si>
  <si>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</si>
  <si>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</si>
  <si>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</si>
  <si>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</si>
  <si>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</si>
  <si>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</si>
  <si>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</si>
  <si>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</si>
  <si>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</si>
  <si>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</si>
  <si>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</si>
  <si>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</si>
  <si>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</si>
  <si>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</si>
  <si>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</si>
  <si>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</si>
  <si>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</si>
  <si>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</si>
  <si>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</si>
  <si>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</si>
  <si>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</si>
  <si>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</si>
  <si>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</si>
  <si>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</si>
  <si>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</si>
  <si>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</si>
  <si>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</si>
  <si>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</si>
  <si>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</si>
  <si>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</si>
  <si>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</si>
  <si>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</si>
  <si>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</si>
  <si>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</si>
  <si>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</si>
  <si>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</si>
  <si>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</si>
  <si>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</si>
  <si>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</si>
  <si>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</si>
  <si>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</si>
  <si>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</si>
  <si>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</si>
  <si>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</si>
  <si>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</si>
  <si>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</si>
  <si>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</si>
  <si>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</si>
  <si>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</si>
  <si>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</si>
  <si>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</si>
  <si>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</si>
  <si>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</si>
  <si>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</si>
  <si>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</si>
  <si>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</si>
  <si>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</si>
  <si>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</si>
  <si>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</si>
  <si>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</si>
  <si>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</si>
  <si>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</si>
  <si>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</si>
  <si>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</si>
  <si>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</si>
  <si>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</si>
  <si>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</si>
  <si>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</si>
  <si>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</si>
  <si>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</si>
  <si>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</si>
  <si>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</si>
  <si>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</si>
  <si>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</si>
  <si>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</si>
  <si>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</si>
  <si>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</si>
  <si>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</si>
  <si>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</si>
  <si>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</si>
  <si>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</si>
  <si>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</si>
  <si>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</si>
  <si>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</si>
  <si>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</si>
  <si>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</si>
  <si>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</si>
  <si>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</si>
  <si>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</si>
  <si>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</si>
  <si>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</si>
  <si>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</si>
  <si>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</si>
  <si>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</si>
  <si>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</si>
  <si>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</si>
  <si>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</si>
  <si>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</si>
  <si>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</si>
  <si>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</si>
  <si>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</si>
  <si>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</si>
  <si>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</si>
  <si>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</si>
  <si>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</si>
  <si>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</si>
  <si>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</si>
  <si>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</si>
  <si>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</si>
  <si>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</si>
  <si>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</si>
  <si>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</si>
  <si>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</si>
  <si>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</si>
  <si>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</si>
  <si>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</si>
  <si>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</si>
  <si>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</si>
  <si>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</si>
  <si>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</si>
  <si>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</si>
  <si>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</si>
  <si>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</si>
  <si>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</si>
  <si>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</si>
  <si>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</si>
  <si>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</si>
  <si>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</si>
  <si>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</si>
  <si>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</si>
  <si>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</si>
  <si>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</si>
  <si>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</si>
  <si>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</si>
  <si>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</si>
  <si>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</si>
  <si>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</si>
  <si>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</si>
  <si>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</si>
  <si>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</si>
  <si>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</si>
  <si>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</si>
  <si>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</si>
  <si>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</si>
  <si>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</si>
  <si>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</si>
  <si>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</si>
  <si>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</si>
  <si>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</si>
  <si>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</si>
  <si>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</si>
  <si>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</si>
  <si>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</si>
  <si>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</si>
  <si>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</si>
  <si>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</si>
  <si>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</si>
  <si>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</si>
  <si>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</si>
  <si>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</si>
  <si>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</si>
  <si>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</si>
  <si>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</si>
  <si>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</si>
  <si>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</si>
  <si>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</si>
  <si>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</si>
  <si>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</si>
  <si>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</si>
  <si>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</si>
  <si>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</si>
  <si>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</si>
  <si>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</si>
  <si>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</si>
  <si>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</si>
  <si>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</si>
  <si>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</si>
  <si>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</si>
  <si>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</si>
  <si>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</si>
  <si>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</si>
  <si>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</si>
  <si>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</si>
  <si>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</si>
  <si>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</si>
  <si>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</si>
  <si>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</si>
  <si>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</si>
  <si>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</si>
  <si>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</si>
  <si>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</si>
  <si>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</si>
  <si>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</si>
  <si>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</si>
  <si>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</si>
  <si>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</si>
  <si>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</si>
  <si>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</si>
  <si>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</si>
  <si>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</si>
  <si>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</si>
  <si>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</si>
  <si>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</si>
  <si>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</si>
  <si>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</si>
  <si>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</si>
  <si>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</si>
  <si>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</si>
  <si>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</si>
  <si>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</si>
  <si>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</si>
  <si>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</si>
  <si>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</si>
  <si>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</si>
  <si>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</si>
  <si>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</si>
  <si>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</si>
  <si>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</si>
  <si>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</si>
  <si>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</si>
  <si>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</si>
  <si>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</si>
  <si>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</si>
  <si>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</si>
  <si>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</si>
  <si>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</si>
  <si>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</si>
  <si>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</si>
  <si>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</si>
  <si>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</si>
  <si>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</si>
  <si>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</si>
  <si>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</si>
  <si>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</si>
  <si>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</si>
  <si>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</si>
  <si>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</si>
  <si>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</si>
  <si>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</si>
  <si>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</si>
  <si>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</si>
  <si>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</si>
  <si>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</si>
  <si>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</si>
  <si>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</si>
  <si>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</si>
  <si>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</si>
  <si>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</si>
  <si>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</si>
  <si>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</si>
  <si>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</si>
  <si>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</si>
  <si>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</si>
  <si>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</si>
  <si>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</si>
  <si>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</si>
  <si>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</si>
  <si>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</si>
  <si>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</si>
  <si>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</si>
  <si>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</si>
  <si>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</si>
  <si>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</si>
  <si>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</si>
  <si>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</si>
  <si>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</si>
  <si>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</si>
  <si>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</si>
  <si>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</si>
  <si>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</si>
  <si>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</si>
  <si>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</si>
  <si>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</si>
  <si>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</si>
  <si>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</si>
  <si>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</si>
  <si>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</si>
  <si>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</si>
  <si>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</si>
  <si>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</si>
  <si>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</si>
  <si>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</si>
  <si>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</si>
  <si>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</si>
  <si>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</si>
  <si>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</si>
  <si>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</si>
  <si>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</si>
  <si>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</si>
  <si>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</si>
  <si>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</si>
  <si>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</si>
  <si>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</si>
  <si>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</si>
  <si>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</si>
  <si>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</si>
  <si>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</si>
  <si>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</si>
  <si>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</si>
  <si>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</si>
  <si>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</si>
  <si>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</si>
  <si>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</si>
  <si>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</si>
  <si>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</si>
  <si>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</si>
  <si>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</si>
  <si>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</si>
  <si>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</si>
  <si>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</si>
  <si>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</si>
  <si>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</si>
  <si>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</si>
  <si>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</si>
  <si>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</si>
  <si>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</si>
  <si>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</si>
  <si>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</si>
  <si>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</si>
  <si>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</si>
  <si>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</si>
  <si>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</si>
  <si>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</si>
  <si>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</si>
  <si>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</si>
  <si>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</si>
  <si>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</si>
  <si>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</si>
  <si>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</si>
  <si>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</si>
  <si>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</si>
  <si>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</si>
  <si>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</si>
  <si>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</si>
  <si>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</si>
  <si>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</si>
  <si>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</si>
  <si>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</si>
  <si>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</si>
  <si>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</si>
  <si>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</si>
  <si>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</si>
  <si>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</si>
  <si>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</si>
  <si>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</si>
  <si>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</si>
  <si>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</si>
  <si>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</si>
  <si>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</si>
  <si>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</si>
  <si>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</si>
  <si>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</si>
  <si>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</si>
  <si>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</si>
  <si>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</si>
  <si>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</si>
  <si>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</si>
  <si>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</si>
  <si>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</si>
  <si>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</si>
  <si>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</si>
  <si>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</si>
  <si>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</si>
  <si>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</si>
  <si>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</si>
  <si>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</si>
  <si>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</si>
  <si>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</si>
  <si>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</si>
  <si>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</si>
  <si>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</si>
  <si>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</si>
  <si>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</si>
  <si>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</si>
  <si>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</si>
  <si>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</si>
  <si>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</si>
  <si>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</si>
  <si>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</si>
  <si>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</si>
  <si>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</si>
  <si>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</si>
  <si>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</si>
  <si>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</si>
  <si>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</si>
  <si>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</si>
  <si>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</si>
  <si>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</si>
  <si>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</si>
  <si>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</si>
  <si>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</si>
  <si>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</si>
  <si>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</si>
  <si>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</si>
  <si>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</si>
  <si>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</si>
  <si>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</si>
  <si>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</si>
  <si>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</si>
  <si>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</si>
  <si>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</si>
  <si>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</si>
  <si>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</si>
  <si>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</si>
  <si>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</si>
  <si>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</si>
  <si>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</si>
  <si>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</si>
  <si>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</si>
  <si>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</si>
  <si>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</si>
  <si>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</si>
  <si>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</si>
  <si>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</si>
  <si>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</si>
  <si>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</si>
  <si>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</si>
  <si>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</si>
  <si>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</si>
  <si>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</si>
  <si>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</si>
  <si>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</si>
  <si>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</si>
  <si>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</si>
  <si>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</si>
  <si>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</si>
  <si>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</si>
  <si>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</si>
  <si>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</si>
  <si>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</si>
  <si>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</si>
  <si>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</si>
  <si>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</si>
  <si>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</si>
  <si>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</si>
  <si>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</si>
  <si>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</si>
  <si>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</si>
  <si>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</si>
  <si>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</si>
  <si>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</si>
  <si>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</si>
  <si>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</si>
  <si>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</si>
  <si>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</si>
  <si>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</si>
  <si>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</si>
  <si>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</si>
  <si>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</si>
  <si>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</si>
  <si>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</si>
  <si>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</si>
  <si>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</si>
  <si>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</si>
  <si>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</si>
  <si>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</si>
  <si>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</si>
  <si>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</si>
  <si>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</si>
  <si>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</si>
  <si>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</si>
  <si>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</si>
  <si>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</si>
  <si>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</si>
  <si>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</si>
  <si>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</si>
  <si>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</si>
  <si>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</si>
  <si>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</si>
  <si>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</si>
  <si>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</si>
  <si>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</si>
  <si>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</si>
  <si>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</si>
  <si>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</si>
  <si>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</si>
  <si>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</si>
  <si>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</si>
  <si>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</si>
  <si>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</si>
  <si>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</si>
  <si>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</si>
  <si>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</si>
  <si>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</si>
  <si>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</si>
  <si>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</si>
  <si>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</si>
  <si>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</si>
  <si>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</si>
  <si>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</si>
  <si>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</si>
  <si>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</si>
  <si>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</si>
  <si>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</si>
  <si>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</si>
  <si>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</si>
  <si>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</si>
  <si>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</si>
  <si>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</si>
  <si>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</si>
  <si>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</si>
  <si>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</si>
  <si>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</si>
  <si>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</si>
  <si>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</si>
  <si>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</si>
  <si>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</si>
  <si>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</si>
  <si>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</si>
  <si>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</si>
  <si>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</si>
  <si>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</si>
  <si>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</si>
  <si>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</si>
  <si>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</si>
  <si>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</si>
  <si>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</si>
  <si>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</si>
  <si>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</si>
  <si>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</si>
  <si>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</si>
  <si>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</si>
  <si>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</si>
  <si>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</si>
  <si>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</si>
  <si>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</si>
  <si>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</si>
  <si>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</si>
  <si>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</si>
  <si>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</si>
  <si>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</si>
  <si>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</si>
  <si>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</si>
  <si>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</si>
  <si>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</si>
  <si>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</si>
  <si>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</si>
  <si>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</si>
  <si>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</si>
  <si>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</si>
  <si>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</si>
  <si>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</si>
  <si>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</si>
  <si>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</si>
  <si>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</si>
  <si>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</si>
  <si>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</si>
  <si>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</si>
  <si>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</si>
  <si>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</si>
  <si>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</si>
  <si>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</si>
  <si>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</si>
  <si>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</si>
  <si>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</si>
  <si>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</si>
  <si>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</si>
  <si>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</si>
  <si>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</si>
  <si>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</si>
  <si>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</si>
  <si>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</si>
  <si>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</si>
  <si>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</si>
  <si>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</si>
  <si>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</si>
  <si>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</si>
  <si>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</si>
  <si>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</si>
  <si>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</si>
  <si>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</si>
  <si>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</si>
  <si>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</si>
  <si>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</si>
  <si>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</si>
  <si>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</si>
  <si>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</si>
  <si>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</si>
  <si>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</si>
  <si>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</si>
  <si>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</si>
  <si>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</si>
  <si>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</si>
  <si>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</si>
  <si>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</si>
  <si>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</si>
  <si>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</si>
  <si>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</si>
  <si>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</si>
  <si>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</si>
  <si>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</si>
  <si>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</si>
  <si>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</si>
  <si>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</si>
  <si>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</si>
  <si>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</si>
  <si>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</si>
  <si>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</si>
  <si>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</si>
  <si>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</si>
  <si>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</si>
  <si>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</si>
  <si>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</si>
  <si>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</si>
  <si>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</si>
  <si>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</si>
  <si>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</si>
  <si>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</si>
  <si>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</si>
  <si>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</si>
  <si>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</si>
  <si>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</si>
  <si>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</si>
  <si>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</si>
  <si>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</si>
  <si>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</si>
  <si>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</si>
  <si>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</si>
  <si>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</si>
  <si>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</si>
  <si>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</si>
  <si>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</si>
  <si>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</si>
  <si>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</si>
  <si>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</si>
  <si>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</si>
  <si>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</si>
  <si>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</si>
  <si>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</si>
  <si>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</si>
  <si>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</si>
  <si>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</si>
  <si>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</si>
  <si>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</si>
  <si>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</si>
  <si>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</si>
  <si>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</si>
  <si>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</si>
  <si>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</si>
  <si>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</si>
  <si>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</si>
  <si>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</si>
  <si>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</si>
  <si>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</si>
  <si>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</si>
  <si>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</si>
  <si>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</si>
  <si>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</si>
  <si>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</si>
  <si>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</si>
  <si>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</si>
  <si>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</si>
  <si>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</si>
  <si>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</si>
  <si>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</si>
  <si>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</si>
  <si>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</si>
  <si>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</si>
  <si>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</si>
  <si>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</si>
  <si>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</si>
  <si>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</si>
  <si>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</si>
  <si>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</si>
  <si>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</si>
  <si>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</si>
  <si>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</si>
  <si>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</si>
  <si>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</si>
  <si>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</si>
  <si>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</si>
  <si>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</si>
  <si>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</si>
  <si>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</si>
  <si>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</si>
  <si>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</si>
  <si>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</si>
  <si>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</si>
  <si>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</si>
  <si>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</si>
  <si>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</si>
  <si>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</si>
  <si>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</si>
  <si>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</si>
  <si>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</si>
  <si>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</si>
  <si>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</si>
  <si>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</si>
  <si>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</si>
  <si>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</si>
  <si>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</si>
  <si>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</si>
  <si>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</si>
  <si>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</si>
  <si>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</si>
  <si>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</si>
  <si>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</si>
  <si>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</si>
  <si>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</si>
  <si>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</si>
  <si>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</si>
  <si>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</si>
  <si>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</si>
  <si>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</si>
  <si>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</si>
  <si>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</si>
  <si>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</si>
  <si>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</si>
  <si>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</si>
  <si>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</si>
  <si>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</si>
  <si>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</si>
  <si>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</si>
  <si>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</si>
  <si>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</si>
  <si>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</si>
  <si>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</si>
  <si>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</si>
  <si>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</si>
  <si>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</si>
  <si>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</si>
  <si>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</si>
  <si>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</si>
  <si>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</si>
  <si>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</si>
  <si>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</si>
  <si>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</si>
  <si>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</si>
  <si>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</si>
  <si>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</si>
  <si>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</si>
  <si>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</si>
  <si>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</si>
  <si>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</si>
  <si>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</si>
  <si>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</si>
  <si>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</si>
  <si>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</si>
  <si>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</si>
  <si>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</si>
  <si>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</si>
  <si>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</si>
  <si>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</si>
  <si>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</si>
  <si>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</si>
  <si>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</si>
  <si>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</si>
  <si>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</si>
  <si>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</si>
  <si>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</si>
  <si>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</si>
  <si>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</si>
  <si>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</si>
  <si>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</si>
  <si>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</si>
  <si>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</si>
  <si>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</si>
  <si>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</si>
  <si>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</si>
  <si>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</si>
  <si>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</si>
  <si>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</si>
  <si>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</si>
  <si>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</si>
  <si>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</si>
  <si>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</si>
  <si>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</si>
  <si>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</si>
  <si>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</si>
  <si>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</si>
  <si>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</si>
  <si>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</si>
  <si>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</si>
  <si>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</si>
  <si>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</si>
  <si>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</si>
  <si>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</si>
  <si>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</si>
  <si>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</si>
  <si>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</si>
  <si>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</si>
  <si>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</si>
  <si>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</si>
  <si>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</si>
  <si>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</si>
  <si>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</si>
  <si>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</si>
  <si>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</si>
  <si>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</si>
  <si>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</si>
  <si>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</si>
  <si>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</si>
  <si>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</si>
  <si>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</si>
  <si>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</si>
  <si>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</si>
  <si>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</si>
  <si>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</si>
  <si>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</si>
  <si>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</si>
  <si>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</si>
  <si>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</si>
  <si>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</si>
  <si>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</si>
  <si>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</si>
  <si>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</si>
  <si>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</si>
  <si>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</si>
  <si>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</si>
  <si>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</si>
  <si>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</si>
  <si>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</si>
  <si>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</si>
  <si>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</si>
  <si>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</si>
  <si>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</si>
  <si>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</si>
  <si>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</si>
  <si>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</si>
  <si>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</si>
  <si>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</si>
  <si>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</si>
  <si>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</si>
  <si>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</si>
  <si>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</si>
  <si>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</si>
  <si>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</si>
  <si>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</si>
  <si>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</si>
  <si>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</si>
  <si>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</si>
  <si>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</si>
  <si>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</si>
  <si>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</si>
  <si>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</si>
  <si>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</si>
  <si>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</si>
  <si>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</si>
  <si>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</si>
  <si>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</si>
  <si>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</si>
  <si>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</si>
  <si>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</si>
  <si>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</si>
  <si>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</si>
  <si>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</si>
  <si>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</si>
  <si>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</si>
  <si>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</si>
  <si>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</si>
  <si>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</si>
  <si>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</si>
  <si>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</si>
  <si>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</si>
  <si>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</si>
  <si>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</si>
  <si>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</si>
  <si>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</si>
  <si>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</si>
  <si>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</si>
  <si>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</si>
  <si>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</si>
  <si>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</si>
  <si>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</si>
  <si>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</si>
  <si>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</si>
  <si>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</si>
  <si>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</si>
  <si>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</si>
  <si>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</si>
  <si>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</si>
  <si>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</si>
  <si>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</si>
  <si>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</si>
  <si>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</si>
  <si>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</si>
  <si>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</si>
  <si>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</si>
  <si>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</si>
  <si>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</si>
  <si>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</si>
  <si>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</si>
  <si>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</si>
  <si>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</si>
  <si>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</si>
  <si>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</si>
  <si>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</si>
  <si>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</si>
  <si>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</si>
  <si>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</si>
  <si>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</si>
  <si>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</si>
  <si>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</si>
  <si>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</si>
  <si>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</si>
  <si>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</si>
  <si>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</si>
  <si>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</si>
  <si>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</si>
  <si>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</si>
  <si>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</si>
  <si>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</si>
  <si>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</si>
  <si>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</si>
  <si>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</si>
  <si>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</si>
  <si>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</si>
  <si>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</si>
  <si>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</si>
  <si>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</si>
  <si>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</si>
  <si>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</si>
  <si>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</si>
  <si>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</si>
  <si>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</si>
  <si>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</si>
  <si>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</si>
  <si>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</si>
  <si>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</si>
  <si>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</si>
  <si>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</si>
  <si>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</si>
  <si>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</si>
  <si>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</si>
  <si>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</si>
  <si>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</si>
  <si>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</si>
  <si>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</si>
  <si>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</si>
  <si>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</si>
  <si>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</si>
  <si>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</si>
  <si>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</si>
  <si>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</si>
  <si>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</si>
  <si>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</si>
  <si>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</si>
  <si>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</si>
  <si>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</si>
  <si>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</si>
  <si>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</si>
  <si>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</si>
  <si>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</si>
  <si>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</si>
  <si>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</si>
  <si>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</si>
  <si>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</si>
  <si>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</si>
  <si>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</si>
  <si>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</si>
  <si>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</si>
  <si>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</si>
  <si>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</si>
  <si>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</si>
  <si>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</si>
  <si>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</si>
  <si>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</si>
  <si>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</si>
  <si>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</si>
  <si>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</si>
  <si>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</si>
  <si>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</si>
  <si>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</si>
  <si>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</si>
  <si>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</si>
  <si>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</si>
  <si>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</si>
  <si>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</si>
  <si>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</si>
  <si>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</si>
  <si>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</si>
  <si>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</si>
  <si>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</si>
  <si>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</si>
  <si>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</si>
  <si>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</si>
  <si>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</si>
  <si>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</si>
  <si>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</si>
  <si>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</si>
  <si>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</si>
  <si>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</si>
  <si>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</si>
  <si>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</si>
  <si>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</si>
  <si>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</si>
  <si>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</si>
  <si>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</si>
  <si>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</si>
  <si>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</si>
  <si>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</si>
  <si>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</si>
  <si>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</si>
  <si>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</si>
  <si>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</si>
  <si>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</si>
  <si>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</si>
  <si>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</si>
  <si>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</si>
  <si>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</si>
  <si>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</si>
  <si>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</si>
  <si>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</si>
  <si>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</si>
  <si>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</si>
  <si>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</si>
  <si>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</si>
  <si>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</si>
  <si>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</si>
  <si>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</si>
  <si>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</si>
  <si>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</si>
  <si>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</si>
  <si>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</si>
  <si>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</si>
  <si>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</si>
  <si>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</si>
  <si>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</si>
  <si>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</si>
  <si>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</si>
  <si>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</si>
  <si>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</si>
  <si>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</si>
  <si>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</si>
  <si>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</si>
  <si>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</si>
  <si>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</si>
  <si>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</si>
  <si>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</si>
  <si>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</si>
  <si>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</si>
  <si>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</si>
  <si>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</si>
  <si>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</si>
  <si>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</si>
  <si>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</si>
  <si>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</si>
  <si>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</si>
  <si>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</si>
  <si>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</si>
  <si>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</si>
  <si>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</si>
  <si>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</si>
  <si>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</si>
  <si>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</si>
  <si>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</si>
  <si>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</si>
  <si>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</si>
  <si>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</si>
  <si>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</si>
  <si>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</si>
  <si>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</si>
  <si>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</si>
  <si>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</si>
  <si>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</si>
  <si>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</si>
  <si>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</si>
  <si>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</si>
  <si>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</si>
  <si>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</si>
  <si>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</si>
  <si>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</si>
  <si>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</si>
  <si>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</si>
  <si>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</si>
  <si>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</si>
  <si>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</si>
  <si>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</si>
  <si>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</si>
  <si>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</si>
  <si>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</si>
  <si>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</si>
  <si>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</si>
  <si>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</si>
  <si>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</si>
  <si>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</si>
  <si>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</si>
  <si>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</si>
  <si>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</si>
  <si>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</si>
  <si>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</si>
  <si>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</si>
  <si>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</si>
  <si>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</si>
  <si>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</si>
  <si>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</si>
  <si>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</si>
  <si>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</si>
  <si>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</si>
  <si>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</si>
  <si>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</si>
  <si>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</si>
  <si>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</si>
  <si>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</si>
  <si>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</si>
  <si>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.PCM-20251027-00001695</t>
  </si>
  <si>
    <t xml:space="preserve">access night issue located at USF area and team will check morning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</si>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</sst>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9">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3" totalsRowShown="0" headerRowDxfId="174" dataDxfId="173" headerRowBorderDxfId="171" tableBorderDxfId="172" totalsRowBorderDxfId="170">
  <autoFilter ref="A1:L5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8" totalsRowShown="0" headerRowDxfId="157" dataDxfId="156" headerRowBorderDxfId="154" tableBorderDxfId="155" totalsRowBorderDxfId="153">
  <autoFilter ref="A1:CJ20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1" totalsRowShown="0" headerRowDxfId="64" dataDxfId="63" headerRowBorderDxfId="61" tableBorderDxfId="62">
  <autoFilter ref="A1:L111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7" totalsRowShown="0" headerRowDxfId="48" dataDxfId="47" headerRowBorderDxfId="45" tableBorderDxfId="46" totalsRowBorderDxfId="44">
  <autoFilter ref="A1:L19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7" totalsRowShown="0" headerRowDxfId="31" dataDxfId="30" headerRowBorderDxfId="28" tableBorderDxfId="29">
  <autoFilter ref="A1:L44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4" totalsRowShown="0" headerRowDxfId="15" dataDxfId="14" headerRowBorderDxfId="12" tableBorderDxfId="13">
  <autoFilter ref="A1:L10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3"/>
  <sheetViews>
    <sheetView workbookViewId="0">
      <selection activeCell="C10" sqref="C10"/>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294.76551655092771</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14.270528125001874</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45957.713942476854</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45957.713942476854</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45957.713942476854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45957.713942476854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45957.713942476854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45957.713942476854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45957.713942476854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45957.713942476854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45957.713942476854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45957.713942476854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45957.713942476854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45957.713942476854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45957.713942476854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45957.713942476854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45957.713942476854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45957.713942476854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45957.713942476854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45957.713942476854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45957.713942476854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45957.713942476854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45957.713942476854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45957.713942476854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45957.713942476854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45957.713942476854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45957.713942476854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45957.713942476854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45957.713942476854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45957.713942476854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45957.713942476854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45957.713942476854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45957.713942476854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45957.713942476854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45957.713942476854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45957.713942476854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45957.713942476854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45957.713942476854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45957.713942476854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45957.713942476854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45957.713942476854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45957.713942476854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45957.713942476854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45957.713942476854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45957.713942476854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45957.713942476854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45957.713942476854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45957.713942476854</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45957.713942476854</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45957.713942476854</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45957.713942476854</v>
      </c>
      <c r="H52" s="136"/>
      <c r="I52" s="134" t="str">
        <f>IFERROR(VLOOKUP(D52,DB!A:F,6,0),"")</f>
        <v/>
      </c>
      <c r="J52" s="134" t="str">
        <f>IFERROR(VLOOKUP(D52,DB!A:G,7,0),"")</f>
        <v/>
      </c>
      <c r="K52" s="138"/>
      <c r="L52" s="139" t="str">
        <f>IFERROR(VLOOKUP(D52,DB!A:I,9,0),"")</f>
        <v/>
      </c>
    </row>
    <row r="53" spans="1:12" ht="15" customHeight="1">
      <c r="A53" s="145"/>
      <c r="B53" s="146" t="str">
        <f>IFERROR(VLOOKUP(D53,DB!A:K,11,0),"")</f>
        <v/>
      </c>
      <c r="C53" s="146"/>
      <c r="D53" s="146"/>
      <c r="E53" s="147"/>
      <c r="F53" s="148"/>
      <c r="G53" s="149">
        <f ca="1">IFERROR(NOW()-F53,"")</f>
        <v>45957.713942476854</v>
      </c>
      <c r="H53" s="148"/>
      <c r="I53" s="146" t="str">
        <f>IFERROR(VLOOKUP(D53,DB!A:F,6,0),"")</f>
        <v/>
      </c>
      <c r="J53" s="146" t="str">
        <f>IFERROR(VLOOKUP(D53,DB!A:G,7,0),"")</f>
        <v/>
      </c>
      <c r="K53" s="150"/>
      <c r="L53" s="151" t="str">
        <f>IFERROR(VLOOKUP(D53,DB!A:I,9,0),"")</f>
        <v/>
      </c>
    </row>
  </sheetData>
  <customSheetViews>
    <customSheetView guid="{F6042A99-DD27-4453-835D-0834D95730CC}" filter="1" showAutoFilter="1">
      <pageMargins left="0" right="0" top="0" bottom="0" header="0" footer="0"/>
      <autoFilter ref="B1:M1" xr:uid="{F24F924A-FA08-4E33-A5AD-28D8FCB6664C}"/>
    </customSheetView>
  </customSheetViews>
  <dataValidations count="2">
    <dataValidation allowBlank="1" showInputMessage="1" showErrorMessage="1" sqref="E1" xr:uid="{5DBA255D-CDD9-49FB-AD3C-AF70AB4EE696}"/>
    <dataValidation type="list" allowBlank="1" showInputMessage="1" showErrorMessage="1" sqref="E2:E5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8"/>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132.71410451389238</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45957.713942476854</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45957.713942476854</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45957.713942476854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45957.713942476854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45957.713942476854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45957.713942476854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45957.713942476854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45957.713942476854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45957.713942476854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45957.713942476854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45957.713942476854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45957.713942476854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45957.713942476854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45957.713942476854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45957.713942476854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45957.713942476854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45957.713942476854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45957.713942476854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45957.713942476854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45957.713942476854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45957.713942476854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45957.713942476854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45957.713942476854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45957.713942476854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45957.713942476854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45957.713942476854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45957.713942476854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45957.713942476854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45957.713942476854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45957.713942476854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45957.713942476854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45957.713942476854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45957.713942476854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45957.713942476854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45957.713942476854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45957.713942476854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45957.713942476854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45957.713942476854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45957.713942476854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45957.713942476854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45957.713942476854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45957.713942476854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45957.713942476854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45957.713942476854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45957.713942476854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45957.713942476854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45957.713942476854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45957.713942476854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45957.713942476854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45957.713942476854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45957.713942476854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45957.713942476854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45957.713942476854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45957.713942476854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45957.713942476854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45957.713942476854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45957.713942476854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45957.713942476854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45957.713942476854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45957.713942476854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61"/>
      <c r="B64" s="162" t="str">
        <f>IFERROR(VLOOKUP(D64,DB!A:K,11,0),"")</f>
        <v/>
      </c>
      <c r="C64" s="162"/>
      <c r="D64" s="162"/>
      <c r="E64" s="163"/>
      <c r="F64" s="164"/>
      <c r="G64" s="165">
        <f ca="1">IFERROR(NOW()-F64,"-")</f>
        <v>45957.713942476854</v>
      </c>
      <c r="H64" s="164"/>
      <c r="I64" s="162" t="str">
        <f>IFERROR(VLOOKUP(D64,DB!A:F,6,0),"")</f>
        <v/>
      </c>
      <c r="J64" s="162" t="str">
        <f>IFERROR(VLOOKUP(D64,DB!A:G,7,0),"")</f>
        <v/>
      </c>
      <c r="K64" s="166"/>
      <c r="L64" s="162" t="str">
        <f>IFERROR(VLOOKUP(D64,DB!A:I,9,0),"")</f>
        <v/>
      </c>
      <c r="M64" s="162"/>
      <c r="N64" s="162"/>
      <c r="O64" s="162"/>
      <c r="P64" s="162"/>
      <c r="Q64" s="162"/>
      <c r="R64" s="162"/>
      <c r="S64" s="162"/>
      <c r="T64" s="162"/>
      <c r="U64" s="162"/>
      <c r="V64" s="162"/>
      <c r="W64" s="162"/>
      <c r="X64" s="162"/>
      <c r="Y64" s="162"/>
      <c r="Z64" s="162"/>
      <c r="AA64" s="162"/>
      <c r="AB64" s="162"/>
      <c r="AC64" s="162"/>
      <c r="AD64" s="162"/>
      <c r="AE64" s="162"/>
      <c r="AF64" s="162"/>
      <c r="AG64" s="162"/>
      <c r="AH64" s="162"/>
      <c r="AI64" s="162"/>
      <c r="AJ64" s="162"/>
      <c r="AK64" s="162"/>
      <c r="AL64" s="162"/>
      <c r="AM64" s="162"/>
      <c r="AN64" s="162"/>
      <c r="AO64" s="162"/>
      <c r="AP64" s="162"/>
      <c r="AQ64" s="162"/>
      <c r="AR64" s="162"/>
      <c r="AS64" s="162"/>
      <c r="AT64" s="162"/>
      <c r="AU64" s="162"/>
      <c r="AV64" s="162"/>
      <c r="AW64" s="162"/>
      <c r="AX64" s="162"/>
      <c r="AY64" s="162"/>
      <c r="AZ64" s="162"/>
      <c r="BA64" s="162"/>
      <c r="BB64" s="162"/>
      <c r="BC64" s="162"/>
      <c r="BD64" s="162"/>
      <c r="BE64" s="162"/>
      <c r="BF64" s="162"/>
      <c r="BG64" s="162"/>
      <c r="BH64" s="162"/>
      <c r="BI64" s="162"/>
      <c r="BJ64" s="162"/>
      <c r="BK64" s="162"/>
      <c r="BL64" s="162"/>
      <c r="BM64" s="162"/>
      <c r="BN64" s="162"/>
      <c r="BO64" s="162"/>
      <c r="BP64" s="162"/>
      <c r="BQ64" s="162"/>
      <c r="BR64" s="162"/>
      <c r="BS64" s="162"/>
      <c r="BT64" s="162"/>
      <c r="BU64" s="162"/>
      <c r="BV64" s="162"/>
      <c r="BW64" s="162"/>
      <c r="BX64" s="162"/>
      <c r="BY64" s="162"/>
      <c r="BZ64" s="162"/>
      <c r="CA64" s="162"/>
      <c r="CB64" s="162"/>
      <c r="CC64" s="162"/>
      <c r="CD64" s="162"/>
      <c r="CE64" s="162"/>
      <c r="CF64" s="162"/>
      <c r="CG64" s="162"/>
      <c r="CH64" s="162"/>
      <c r="CI64" s="162"/>
      <c r="CJ64" s="167"/>
    </row>
    <row r="65" spans="1:88" ht="31.5" customHeight="1">
      <c r="A65" s="113"/>
      <c r="B65" s="18" t="str">
        <f>IFERROR(VLOOKUP(D65,DB!A:K,11,0),"")</f>
        <v/>
      </c>
      <c r="C65" s="18"/>
      <c r="D65" s="18"/>
      <c r="E65" s="114"/>
      <c r="F65" s="115"/>
      <c r="G65" s="116">
        <f ca="1">IFERROR(NOW()-F65,"-")</f>
        <v>45957.713942476854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45957.713942476854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45957.713942476854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45957.713942476854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45957.713942476854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45957.713942476854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45957.713942476854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45957.713942476854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45957.713942476854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45957.713942476854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45957.713942476854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45957.713942476854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45957.713942476854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45957.713942476854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45957.713942476854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45957.713942476854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45957.713942476854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45957.713942476854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45957.713942476854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45957.713942476854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45957.713942476854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45957.713942476854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45957.713942476854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45957.713942476854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45957.713942476854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45957.713942476854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45957.713942476854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45957.713942476854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45957.713942476854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45957.713942476854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45957.713942476854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45957.713942476854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45957.713942476854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45957.713942476854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45957.713942476854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45957.713942476854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45957.713942476854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45957.713942476854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45957.713942476854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45957.713942476854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45957.713942476854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45957.713942476854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45957.713942476854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45957.713942476854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45957.713942476854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45957.713942476854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45957.713942476854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45957.713942476854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45957.713942476854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45957.713942476854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45957.713942476854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45957.713942476854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45957.713942476854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45957.713942476854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45957.713942476854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45957.713942476854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45957.713942476854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45957.713942476854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45957.713942476854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45957.713942476854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45957.713942476854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45957.713942476854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45957.713942476854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45957.713942476854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45957.713942476854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45957.713942476854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45957.713942476854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45957.713942476854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45957.713942476854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45957.713942476854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45957.713942476854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45957.713942476854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45957.713942476854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45957.713942476854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45957.713942476854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45957.713942476854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45957.713942476854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45957.713942476854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45957.713942476854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45957.713942476854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45957.713942476854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45957.713942476854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45957.713942476854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45957.713942476854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45957.713942476854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45957.713942476854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45957.713942476854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45957.713942476854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45957.713942476854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45957.713942476854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45957.713942476854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45957.713942476854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45957.713942476854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45957.713942476854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45957.713942476854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45957.713942476854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45957.713942476854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45957.713942476854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45957.713942476854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45957.713942476854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45957.713942476854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45957.713942476854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45957.713942476854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45957.713942476854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45957.713942476854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45957.713942476854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45957.713942476854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45957.713942476854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45957.713942476854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45957.713942476854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45957.713942476854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45957.713942476854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45957.713942476854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45957.713942476854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45957.713942476854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45957.713942476854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45957.713942476854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45957.713942476854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45957.713942476854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45957.713942476854</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45957.713942476854</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45957.713942476854</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45957.713942476854</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45957.713942476854</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45957.713942476854</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45957.713942476854</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45957.713942476854</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45957.713942476854</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45957.713942476854</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45957.713942476854</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45957.713942476854</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45957.713942476854</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45957.713942476854</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45957.713942476854</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45957.713942476854</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45957.713942476854</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45957.713942476854</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45957.713942476854</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45957.713942476854</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45957.713942476854</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45957.713942476854</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45957.713942476854</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45957.713942476854</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61"/>
      <c r="B208" s="162" t="str">
        <f>IFERROR(VLOOKUP(D208,DB!A:K,11,0),"")</f>
        <v/>
      </c>
      <c r="C208" s="162"/>
      <c r="D208" s="162"/>
      <c r="E208" s="163"/>
      <c r="F208" s="164"/>
      <c r="G208" s="165">
        <f ca="1">IFERROR(NOW()-F208,"-")</f>
        <v>45957.713942476854</v>
      </c>
      <c r="H208" s="164"/>
      <c r="I208" s="162" t="str">
        <f>IFERROR(VLOOKUP(D208,DB!A:F,6,0),"")</f>
        <v/>
      </c>
      <c r="J208" s="162" t="str">
        <f>IFERROR(VLOOKUP(D208,DB!A:G,7,0),"")</f>
        <v/>
      </c>
      <c r="K208" s="166"/>
      <c r="L208" s="162" t="str">
        <f>IFERROR(VLOOKUP(D208,DB!A:I,9,0),"")</f>
        <v/>
      </c>
      <c r="M208" s="162"/>
      <c r="N208" s="162"/>
      <c r="O208" s="162"/>
      <c r="P208" s="162"/>
      <c r="Q208" s="162"/>
      <c r="R208" s="162"/>
      <c r="S208" s="162"/>
      <c r="T208" s="162"/>
      <c r="U208" s="162"/>
      <c r="V208" s="162"/>
      <c r="W208" s="162"/>
      <c r="X208" s="162"/>
      <c r="Y208" s="162"/>
      <c r="Z208" s="162"/>
      <c r="AA208" s="162"/>
      <c r="AB208" s="162"/>
      <c r="AC208" s="162"/>
      <c r="AD208" s="162"/>
      <c r="AE208" s="162"/>
      <c r="AF208" s="162"/>
      <c r="AG208" s="162"/>
      <c r="AH208" s="162"/>
      <c r="AI208" s="162"/>
      <c r="AJ208" s="162"/>
      <c r="AK208" s="162"/>
      <c r="AL208" s="162"/>
      <c r="AM208" s="162"/>
      <c r="AN208" s="162"/>
      <c r="AO208" s="162"/>
      <c r="AP208" s="162"/>
      <c r="AQ208" s="162"/>
      <c r="AR208" s="162"/>
      <c r="AS208" s="162"/>
      <c r="AT208" s="162"/>
      <c r="AU208" s="162"/>
      <c r="AV208" s="162"/>
      <c r="AW208" s="162"/>
      <c r="AX208" s="162"/>
      <c r="AY208" s="162"/>
      <c r="AZ208" s="162"/>
      <c r="BA208" s="162"/>
      <c r="BB208" s="162"/>
      <c r="BC208" s="162"/>
      <c r="BD208" s="162"/>
      <c r="BE208" s="162"/>
      <c r="BF208" s="162"/>
      <c r="BG208" s="162"/>
      <c r="BH208" s="162"/>
      <c r="BI208" s="162"/>
      <c r="BJ208" s="162"/>
      <c r="BK208" s="162"/>
      <c r="BL208" s="162"/>
      <c r="BM208" s="162"/>
      <c r="BN208" s="162"/>
      <c r="BO208" s="162"/>
      <c r="BP208" s="162"/>
      <c r="BQ208" s="162"/>
      <c r="BR208" s="162"/>
      <c r="BS208" s="162"/>
      <c r="BT208" s="162"/>
      <c r="BU208" s="162"/>
      <c r="BV208" s="162"/>
      <c r="BW208" s="162"/>
      <c r="BX208" s="162"/>
      <c r="BY208" s="162"/>
      <c r="BZ208" s="162"/>
      <c r="CA208" s="162"/>
      <c r="CB208" s="162"/>
      <c r="CC208" s="162"/>
      <c r="CD208" s="162"/>
      <c r="CE208" s="162"/>
      <c r="CF208" s="162"/>
      <c r="CG208" s="162"/>
      <c r="CH208" s="162"/>
      <c r="CI208" s="162"/>
      <c r="CJ208" s="167"/>
    </row>
  </sheetData>
  <dataValidations count="2">
    <dataValidation allowBlank="1" showInputMessage="1" showErrorMessage="1" sqref="E1" xr:uid="{4D935161-CDD3-4592-B877-3FB59C99E142}"/>
    <dataValidation type="list" allowBlank="1" showInputMessage="1" showErrorMessage="1" sqref="E3:E20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1"/>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45957.713942476854</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45957.713942476854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45957.713942476854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45957.713942476854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45957.713942476854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45957.713942476854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45957.713942476854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ref="G9:G72" ca="1" si="1">IFERROR(NOW()-F9,"-")</f>
        <v>45957.713942476854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45957.713942476854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45957.713942476854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45957.713942476854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45957.713942476854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45957.713942476854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45957.713942476854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45957.713942476854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45957.713942476854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45957.713942476854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45957.713942476854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45957.713942476854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45957.713942476854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45957.713942476854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45957.713942476854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45957.713942476854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45957.713942476854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45957.713942476854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45957.713942476854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45957.713942476854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45957.713942476854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45957.713942476854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45957.713942476854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45957.713942476854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45957.713942476854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45957.713942476854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45957.713942476854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45957.713942476854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45957.713942476854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45957.713942476854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45957.713942476854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45957.713942476854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45957.713942476854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45957.713942476854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45957.713942476854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45957.713942476854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45957.713942476854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45957.713942476854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45957.713942476854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45957.713942476854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45957.713942476854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45957.713942476854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45957.713942476854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45957.713942476854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45957.713942476854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45957.713942476854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45957.713942476854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45957.713942476854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45957.713942476854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45957.713942476854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45957.713942476854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45957.713942476854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45957.713942476854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45957.713942476854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45957.713942476854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45957.713942476854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45957.713942476854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45957.713942476854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45957.713942476854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45957.713942476854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45957.713942476854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45957.713942476854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45957.713942476854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45957.713942476854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ref="G73:G136" ca="1" si="2">IFERROR(NOW()-F73,"-")</f>
        <v>45957.713942476854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45957.713942476854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45957.713942476854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45957.713942476854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45957.713942476854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45957.713942476854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45957.713942476854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45957.713942476854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45957.713942476854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45957.713942476854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45957.713942476854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45957.713942476854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45957.713942476854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45957.713942476854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45957.713942476854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45957.713942476854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45957.713942476854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45957.713942476854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45957.713942476854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45957.713942476854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45957.713942476854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45957.713942476854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45957.713942476854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45957.713942476854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45957.713942476854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45957.713942476854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45957.713942476854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45957.713942476854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45957.713942476854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45957.713942476854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45957.713942476854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45957.713942476854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45957.713942476854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45957.713942476854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45957.713942476854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45957.713942476854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45957.713942476854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45957.713942476854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45957.713942476854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45957.713942476854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45957.713942476854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45957.713942476854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45957.713942476854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45957.713942476854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45957.713942476854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45957.713942476854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45957.713942476854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45957.713942476854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45957.713942476854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45957.713942476854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45957.713942476854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45957.713942476854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45957.713942476854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45957.713942476854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45957.713942476854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45957.713942476854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45957.713942476854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45957.713942476854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45957.713942476854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45957.713942476854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45957.713942476854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45957.713942476854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45957.713942476854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45957.713942476854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ref="G137:G200" ca="1" si="3">IFERROR(NOW()-F137,"-")</f>
        <v>45957.713942476854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45957.713942476854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45957.713942476854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45957.713942476854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45957.713942476854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45957.713942476854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45957.713942476854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45957.713942476854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45957.713942476854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45957.713942476854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45957.713942476854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45957.713942476854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45957.713942476854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45957.713942476854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45957.713942476854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45957.713942476854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45957.713942476854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45957.713942476854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45957.713942476854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45957.713942476854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45957.713942476854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45957.713942476854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45957.713942476854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45957.713942476854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45957.713942476854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45957.713942476854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45957.713942476854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45957.713942476854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45957.713942476854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45957.713942476854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45957.713942476854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45957.713942476854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45957.713942476854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45957.713942476854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45957.713942476854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45957.713942476854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45957.713942476854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45957.713942476854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45957.713942476854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45957.713942476854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45957.713942476854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45957.713942476854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45957.713942476854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45957.713942476854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45957.713942476854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45957.713942476854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45957.713942476854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45957.713942476854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45957.713942476854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45957.713942476854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45957.713942476854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45957.713942476854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45957.713942476854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45957.713942476854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45957.713942476854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45957.713942476854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45957.713942476854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45957.713942476854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45957.713942476854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45957.713942476854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45957.713942476854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45957.713942476854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45957.713942476854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45957.713942476854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ref="G201:G264" ca="1" si="4">IFERROR(NOW()-F201,"-")</f>
        <v>45957.713942476854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45957.713942476854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45957.713942476854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45957.713942476854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45957.713942476854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45957.713942476854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45957.713942476854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45957.713942476854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45957.713942476854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45957.713942476854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45957.713942476854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45957.713942476854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45957.713942476854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45957.713942476854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45957.713942476854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45957.713942476854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45957.713942476854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45957.713942476854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45957.713942476854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45957.713942476854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45957.713942476854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45957.713942476854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45957.713942476854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45957.713942476854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45957.713942476854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45957.713942476854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45957.713942476854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45957.713942476854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45957.713942476854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45957.713942476854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45957.713942476854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45957.713942476854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45957.713942476854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45957.713942476854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45957.713942476854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45957.713942476854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45957.713942476854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45957.713942476854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45957.713942476854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45957.713942476854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45957.713942476854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45957.713942476854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45957.713942476854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45957.713942476854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45957.713942476854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45957.713942476854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45957.713942476854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45957.713942476854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45957.713942476854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45957.713942476854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45957.713942476854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45957.713942476854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45957.713942476854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45957.713942476854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45957.713942476854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45957.713942476854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45957.713942476854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45957.713942476854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45957.713942476854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45957.713942476854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45957.713942476854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45957.713942476854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45957.713942476854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45957.713942476854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ref="G265:G328" ca="1" si="5">IFERROR(NOW()-F265,"-")</f>
        <v>45957.713942476854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45957.713942476854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45957.713942476854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45957.713942476854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45957.713942476854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45957.713942476854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45957.713942476854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45957.713942476854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45957.713942476854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45957.713942476854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45957.713942476854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45957.713942476854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45957.713942476854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45957.713942476854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45957.713942476854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45957.713942476854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45957.713942476854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45957.713942476854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45957.713942476854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45957.713942476854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45957.713942476854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45957.713942476854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45957.713942476854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45957.713942476854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45957.713942476854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45957.713942476854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45957.713942476854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45957.713942476854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45957.713942476854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45957.713942476854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45957.713942476854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45957.713942476854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45957.713942476854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45957.713942476854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45957.713942476854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45957.713942476854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45957.713942476854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45957.713942476854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45957.713942476854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45957.713942476854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45957.713942476854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45957.713942476854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45957.713942476854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45957.713942476854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45957.713942476854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45957.713942476854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45957.713942476854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45957.713942476854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45957.713942476854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45957.713942476854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45957.713942476854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45957.713942476854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45957.713942476854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45957.713942476854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45957.713942476854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45957.713942476854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45957.713942476854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45957.713942476854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45957.713942476854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45957.713942476854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45957.713942476854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45957.713942476854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45957.713942476854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45957.713942476854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ref="G329:G392" ca="1" si="6">IFERROR(NOW()-F329,"-")</f>
        <v>45957.713942476854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45957.713942476854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45957.713942476854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45957.713942476854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45957.713942476854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45957.713942476854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45957.713942476854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45957.713942476854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45957.713942476854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45957.713942476854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45957.713942476854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45957.713942476854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45957.713942476854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45957.713942476854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45957.713942476854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45957.713942476854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45957.713942476854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45957.713942476854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45957.713942476854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45957.713942476854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45957.713942476854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45957.713942476854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45957.713942476854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45957.713942476854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45957.713942476854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45957.713942476854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45957.713942476854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45957.713942476854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45957.713942476854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45957.713942476854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45957.713942476854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45957.713942476854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45957.713942476854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45957.713942476854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45957.713942476854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45957.713942476854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45957.713942476854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45957.713942476854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45957.713942476854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45957.713942476854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45957.713942476854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45957.713942476854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45957.713942476854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45957.713942476854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45957.713942476854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45957.713942476854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45957.713942476854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45957.713942476854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45957.713942476854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45957.713942476854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45957.713942476854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45957.713942476854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45957.713942476854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45957.713942476854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45957.713942476854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45957.713942476854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45957.713942476854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45957.713942476854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45957.713942476854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45957.713942476854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45957.713942476854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45957.713942476854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45957.713942476854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45957.713942476854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ref="G393:G456" ca="1" si="7">IFERROR(NOW()-F393,"-")</f>
        <v>45957.713942476854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45957.713942476854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45957.713942476854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45957.713942476854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45957.713942476854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45957.713942476854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45957.713942476854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45957.713942476854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45957.713942476854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45957.713942476854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45957.713942476854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45957.713942476854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45957.713942476854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45957.713942476854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45957.713942476854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45957.713942476854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45957.713942476854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45957.713942476854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45957.713942476854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45957.713942476854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45957.713942476854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45957.713942476854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45957.713942476854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45957.713942476854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45957.713942476854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45957.713942476854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45957.713942476854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45957.713942476854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45957.713942476854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45957.713942476854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45957.713942476854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45957.713942476854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45957.713942476854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45957.713942476854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45957.713942476854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45957.713942476854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45957.713942476854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45957.713942476854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45957.713942476854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45957.713942476854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45957.713942476854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45957.713942476854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45957.713942476854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45957.713942476854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45957.713942476854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45957.713942476854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45957.713942476854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45957.713942476854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45957.713942476854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45957.713942476854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45957.713942476854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45957.713942476854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45957.713942476854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45957.713942476854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45957.713942476854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45957.713942476854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45957.713942476854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45957.713942476854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45957.713942476854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45957.713942476854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45957.713942476854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45957.713942476854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45957.713942476854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45957.713942476854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ref="G457:G520" ca="1" si="8">IFERROR(NOW()-F457,"-")</f>
        <v>45957.713942476854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45957.713942476854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45957.713942476854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45957.713942476854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45957.713942476854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45957.713942476854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45957.713942476854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45957.713942476854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45957.713942476854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45957.713942476854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45957.713942476854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45957.713942476854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45957.713942476854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45957.713942476854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45957.713942476854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45957.713942476854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45957.713942476854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45957.713942476854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45957.713942476854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45957.713942476854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45957.713942476854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45957.713942476854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45957.713942476854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45957.713942476854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45957.713942476854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45957.713942476854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45957.713942476854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45957.713942476854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45957.713942476854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45957.713942476854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45957.713942476854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45957.713942476854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45957.713942476854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45957.713942476854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45957.713942476854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45957.713942476854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45957.713942476854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45957.713942476854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45957.713942476854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45957.713942476854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45957.713942476854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45957.713942476854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45957.713942476854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45957.713942476854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45957.713942476854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45957.713942476854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45957.713942476854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45957.713942476854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45957.713942476854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45957.713942476854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45957.713942476854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45957.713942476854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45957.713942476854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45957.713942476854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45957.713942476854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45957.713942476854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45957.713942476854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45957.713942476854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45957.713942476854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45957.713942476854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45957.713942476854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45957.713942476854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45957.713942476854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45957.713942476854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ref="G521:G584" ca="1" si="9">IFERROR(NOW()-F521,"-")</f>
        <v>45957.713942476854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45957.713942476854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45957.713942476854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45957.713942476854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45957.713942476854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45957.713942476854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45957.713942476854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45957.713942476854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45957.713942476854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45957.713942476854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45957.713942476854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45957.713942476854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45957.713942476854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45957.713942476854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45957.713942476854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45957.713942476854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45957.713942476854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45957.713942476854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45957.713942476854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45957.713942476854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45957.713942476854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45957.713942476854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45957.713942476854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45957.713942476854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45957.713942476854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45957.713942476854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45957.713942476854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45957.713942476854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45957.713942476854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45957.713942476854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45957.713942476854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45957.713942476854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45957.713942476854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45957.713942476854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45957.713942476854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45957.713942476854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45957.713942476854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45957.713942476854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45957.713942476854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45957.713942476854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45957.713942476854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45957.713942476854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45957.713942476854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45957.713942476854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45957.713942476854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45957.713942476854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45957.713942476854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45957.713942476854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45957.713942476854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45957.713942476854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45957.713942476854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45957.713942476854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45957.713942476854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45957.713942476854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45957.713942476854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45957.713942476854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45957.713942476854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45957.713942476854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45957.713942476854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45957.713942476854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45957.713942476854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45957.713942476854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45957.713942476854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45957.713942476854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ref="G585:G648" ca="1" si="10">IFERROR(NOW()-F585,"-")</f>
        <v>45957.713942476854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45957.713942476854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45957.713942476854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45957.713942476854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45957.713942476854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45957.713942476854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45957.713942476854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45957.713942476854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45957.713942476854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45957.713942476854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45957.713942476854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45957.713942476854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45957.713942476854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45957.713942476854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45957.713942476854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45957.713942476854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45957.713942476854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45957.713942476854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45957.713942476854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45957.713942476854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45957.713942476854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45957.713942476854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45957.713942476854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45957.713942476854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45957.713942476854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45957.713942476854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45957.713942476854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45957.713942476854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45957.713942476854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45957.713942476854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45957.713942476854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45957.713942476854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45957.713942476854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45957.713942476854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45957.713942476854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45957.713942476854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45957.713942476854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45957.713942476854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45957.713942476854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45957.713942476854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45957.713942476854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45957.713942476854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45957.713942476854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45957.713942476854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45957.713942476854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45957.713942476854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45957.713942476854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45957.713942476854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45957.713942476854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45957.713942476854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45957.713942476854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45957.713942476854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45957.713942476854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45957.713942476854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45957.713942476854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45957.713942476854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45957.713942476854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45957.713942476854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45957.713942476854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45957.713942476854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45957.713942476854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45957.713942476854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45957.713942476854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45957.713942476854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ref="G649:G712" ca="1" si="11">IFERROR(NOW()-F649,"-")</f>
        <v>45957.713942476854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45957.713942476854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45957.713942476854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45957.713942476854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45957.713942476854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45957.713942476854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45957.713942476854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45957.713942476854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45957.713942476854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45957.713942476854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45957.713942476854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45957.713942476854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45957.713942476854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45957.713942476854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45957.713942476854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45957.713942476854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45957.713942476854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45957.713942476854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45957.713942476854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45957.713942476854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45957.713942476854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45957.713942476854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45957.713942476854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45957.713942476854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45957.713942476854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45957.713942476854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45957.713942476854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45957.713942476854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45957.713942476854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45957.713942476854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45957.713942476854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45957.713942476854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45957.713942476854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45957.713942476854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45957.713942476854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45957.713942476854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45957.713942476854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45957.713942476854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45957.713942476854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45957.713942476854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45957.713942476854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45957.713942476854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45957.713942476854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45957.713942476854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45957.713942476854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45957.713942476854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45957.713942476854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45957.713942476854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45957.713942476854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45957.713942476854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45957.713942476854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45957.713942476854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45957.713942476854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45957.713942476854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45957.713942476854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45957.713942476854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45957.713942476854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45957.713942476854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45957.713942476854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45957.713942476854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45957.713942476854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45957.713942476854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45957.713942476854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45957.713942476854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ref="G713:G776" ca="1" si="12">IFERROR(NOW()-F713,"-")</f>
        <v>45957.713942476854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45957.713942476854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45957.713942476854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45957.713942476854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45957.713942476854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45957.713942476854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45957.713942476854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45957.713942476854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45957.713942476854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45957.713942476854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45957.713942476854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45957.713942476854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45957.713942476854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45957.713942476854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45957.713942476854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45957.713942476854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45957.713942476854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45957.713942476854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45957.713942476854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45957.713942476854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45957.713942476854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45957.713942476854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45957.713942476854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45957.713942476854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45957.713942476854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45957.713942476854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45957.713942476854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45957.713942476854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45957.713942476854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45957.713942476854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45957.713942476854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45957.713942476854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45957.713942476854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45957.713942476854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45957.713942476854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45957.713942476854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45957.713942476854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45957.713942476854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45957.713942476854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45957.713942476854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45957.713942476854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45957.713942476854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45957.713942476854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45957.713942476854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45957.713942476854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45957.713942476854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45957.713942476854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45957.713942476854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45957.713942476854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45957.713942476854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45957.713942476854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45957.713942476854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45957.713942476854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45957.713942476854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45957.713942476854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45957.713942476854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45957.713942476854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45957.713942476854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45957.713942476854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45957.713942476854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45957.713942476854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45957.713942476854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45957.713942476854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45957.713942476854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ref="G777:G840" ca="1" si="13">IFERROR(NOW()-F777,"-")</f>
        <v>45957.713942476854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45957.713942476854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45957.713942476854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45957.713942476854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45957.713942476854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45957.713942476854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45957.713942476854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45957.713942476854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45957.713942476854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45957.713942476854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45957.713942476854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45957.713942476854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45957.713942476854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45957.713942476854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45957.713942476854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45957.713942476854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45957.713942476854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45957.713942476854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45957.713942476854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45957.713942476854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45957.713942476854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45957.713942476854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45957.713942476854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45957.713942476854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45957.713942476854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45957.713942476854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45957.713942476854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45957.713942476854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45957.713942476854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45957.713942476854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45957.713942476854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45957.713942476854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45957.713942476854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45957.713942476854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45957.713942476854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45957.713942476854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45957.713942476854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45957.713942476854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45957.713942476854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45957.713942476854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45957.713942476854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45957.713942476854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45957.713942476854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45957.713942476854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45957.713942476854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45957.713942476854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45957.713942476854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45957.713942476854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45957.713942476854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45957.713942476854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45957.713942476854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45957.713942476854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45957.713942476854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45957.713942476854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45957.713942476854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45957.713942476854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45957.713942476854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45957.713942476854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45957.713942476854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45957.713942476854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45957.713942476854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45957.713942476854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45957.713942476854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45957.713942476854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ref="G841:G904" ca="1" si="14">IFERROR(NOW()-F841,"-")</f>
        <v>45957.713942476854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45957.713942476854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45957.713942476854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45957.713942476854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45957.713942476854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45957.713942476854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45957.713942476854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45957.713942476854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45957.713942476854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45957.713942476854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45957.713942476854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45957.713942476854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45957.713942476854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45957.713942476854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45957.713942476854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45957.713942476854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45957.713942476854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45957.713942476854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45957.713942476854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45957.713942476854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45957.713942476854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45957.713942476854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45957.713942476854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45957.713942476854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45957.713942476854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45957.713942476854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45957.713942476854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45957.713942476854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45957.713942476854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45957.713942476854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45957.713942476854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45957.713942476854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45957.713942476854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45957.713942476854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45957.713942476854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45957.713942476854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45957.713942476854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45957.713942476854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45957.713942476854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45957.713942476854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45957.713942476854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45957.713942476854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45957.713942476854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45957.713942476854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45957.713942476854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45957.713942476854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45957.713942476854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45957.713942476854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45957.713942476854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45957.713942476854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45957.713942476854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45957.713942476854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45957.713942476854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45957.713942476854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45957.713942476854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45957.713942476854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45957.713942476854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45957.713942476854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45957.713942476854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45957.713942476854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45957.713942476854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45957.713942476854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45957.713942476854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45957.713942476854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ref="G905:G968" ca="1" si="15">IFERROR(NOW()-F905,"-")</f>
        <v>45957.713942476854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45957.713942476854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45957.713942476854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45957.713942476854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45957.713942476854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45957.713942476854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45957.713942476854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45957.713942476854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45957.713942476854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45957.713942476854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45957.713942476854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45957.713942476854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45957.713942476854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45957.713942476854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45957.713942476854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45957.713942476854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45957.713942476854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45957.713942476854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45957.713942476854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45957.713942476854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45957.713942476854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45957.713942476854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45957.713942476854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45957.713942476854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45957.713942476854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45957.713942476854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45957.713942476854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45957.713942476854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45957.713942476854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45957.713942476854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45957.713942476854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45957.713942476854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45957.713942476854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45957.713942476854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45957.713942476854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45957.713942476854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45957.713942476854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45957.713942476854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45957.713942476854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45957.713942476854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45957.713942476854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45957.713942476854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45957.713942476854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45957.713942476854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45957.713942476854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45957.713942476854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45957.713942476854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45957.713942476854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45957.713942476854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45957.713942476854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45957.713942476854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45957.713942476854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45957.713942476854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45957.713942476854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45957.713942476854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45957.713942476854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45957.713942476854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45957.713942476854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45957.713942476854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45957.713942476854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45957.713942476854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45957.713942476854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45957.713942476854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45957.713942476854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ref="G969:G1032" ca="1" si="16">IFERROR(NOW()-F969,"-")</f>
        <v>45957.713942476854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45957.713942476854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45957.713942476854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45957.713942476854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45957.713942476854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45957.713942476854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45957.713942476854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45957.713942476854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45957.713942476854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45957.713942476854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45957.713942476854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45957.713942476854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45957.713942476854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45957.713942476854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45957.713942476854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45957.713942476854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45957.713942476854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45957.713942476854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45957.713942476854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45957.713942476854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45957.713942476854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45957.713942476854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45957.713942476854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45957.713942476854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45957.713942476854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45957.713942476854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45957.713942476854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45957.713942476854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45957.713942476854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45957.713942476854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45957.713942476854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45957.713942476854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45957.713942476854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45957.713942476854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45957.713942476854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45957.713942476854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45957.713942476854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45957.713942476854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45957.713942476854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45957.713942476854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45957.713942476854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45957.713942476854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45957.713942476854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45957.713942476854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45957.713942476854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45957.713942476854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45957.713942476854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45957.713942476854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45957.713942476854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45957.713942476854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45957.713942476854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45957.713942476854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45957.713942476854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45957.713942476854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45957.713942476854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45957.713942476854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45957.713942476854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45957.713942476854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45957.713942476854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45957.713942476854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45957.713942476854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45957.713942476854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45957.713942476854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45957.713942476854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ref="G1033:G1096" ca="1" si="17">IFERROR(NOW()-F1033,"-")</f>
        <v>45957.713942476854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45957.713942476854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45957.713942476854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45957.713942476854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45957.713942476854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45957.713942476854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45957.713942476854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45957.713942476854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45957.713942476854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45957.713942476854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45957.713942476854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45957.713942476854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45957.713942476854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45957.713942476854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45957.713942476854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45957.713942476854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45957.713942476854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45957.713942476854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45957.713942476854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45957.713942476854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45957.713942476854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45957.713942476854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45957.713942476854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45957.713942476854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45957.713942476854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45957.713942476854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45957.713942476854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45957.713942476854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45957.713942476854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45957.713942476854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45957.713942476854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45957.713942476854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45957.713942476854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45957.713942476854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45957.713942476854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45957.713942476854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45957.713942476854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45957.713942476854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45957.713942476854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45957.713942476854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45957.713942476854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45957.713942476854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45957.713942476854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45957.713942476854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45957.713942476854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45957.713942476854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45957.713942476854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45957.713942476854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45957.713942476854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45957.713942476854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45957.713942476854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45957.713942476854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45957.713942476854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45957.713942476854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45957.713942476854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45957.713942476854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45957.713942476854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45957.713942476854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45957.713942476854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45957.713942476854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45957.713942476854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45957.713942476854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45957.713942476854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45957.713942476854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ref="G1097:G1111" ca="1" si="18">IFERROR(NOW()-F1097,"-")</f>
        <v>45957.713942476854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45957.713942476854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45957.713942476854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45957.713942476854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45957.713942476854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45957.713942476854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45957.713942476854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45957.713942476854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45957.713942476854</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45957.713942476854</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45957.713942476854</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45957.713942476854</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45957.713942476854</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45957.713942476854</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45957.713942476854</v>
      </c>
      <c r="H1111" s="22"/>
      <c r="I1111" s="19" t="str">
        <f>IFERROR(VLOOKUP(D1111,DB!A:F,6,0),"")</f>
        <v/>
      </c>
      <c r="J1111" s="18" t="str">
        <f>IFERROR(VLOOKUP(D1111,DB!A:G,7,0),"")</f>
        <v/>
      </c>
      <c r="K1111" s="46"/>
      <c r="L1111" s="23" t="str">
        <f>IFERROR(VLOOKUP(D1111,DB!A:I,9,0),"")</f>
        <v/>
      </c>
    </row>
  </sheetData>
  <dataValidations count="2">
    <dataValidation allowBlank="1" showInputMessage="1" showErrorMessage="1" sqref="E1" xr:uid="{5914219A-CB83-432D-936A-CC0CB6F3982A}"/>
    <dataValidation type="list" allowBlank="1" showInputMessage="1" showErrorMessage="1" sqref="E2:E111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7"/>
  <sheetViews>
    <sheetView workbookViewId="0">
      <selection activeCell="D27" sqref="D2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254.23322488425765</v>
      </c>
      <c r="H2" s="99">
        <v>45703.474768518521</v>
      </c>
      <c r="I2" s="99" t="str">
        <f>IFERROR(VLOOKUP(D2,DB!A:F,6,0),"")</f>
        <v>SCECO</v>
      </c>
      <c r="J2" s="99" t="str">
        <f>IFERROR(VLOOKUP(D2,DB!A:G,7,0),"")</f>
        <v>Dead</v>
      </c>
      <c r="K2" s="101" t="s">
        <v>39085</v>
      </c>
      <c r="L2" s="94" t="str">
        <f>IFERROR(VLOOKUP(D2,DB!A:I,9,0),"")</f>
        <v>Latis</v>
      </c>
    </row>
    <row r="3" spans="1:16" ht="15" customHeight="1">
      <c r="A3" s="119" t="s">
        <v>39086</v>
      </c>
      <c r="B3" s="119" t="str">
        <f>IFERROR(VLOOKUP(D3,DB!A:K,11,0),"")</f>
        <v>R4</v>
      </c>
      <c r="C3" s="120">
        <v>2</v>
      </c>
      <c r="D3" s="94" t="s">
        <v>36302</v>
      </c>
      <c r="E3" s="98" t="s">
        <v>38998</v>
      </c>
      <c r="F3" s="123">
        <v>45957.70103009259</v>
      </c>
      <c r="G3" s="124">
        <f ca="1">IFERROR(NOW()-F3,"")</f>
        <v>1.2912384263472632E-2</v>
      </c>
      <c r="H3" s="123">
        <v>45957.684548611112</v>
      </c>
      <c r="I3" s="119" t="str">
        <f>IFERROR(VLOOKUP(D3,DB!A:F,6,0),"")</f>
        <v>Generator-SG</v>
      </c>
      <c r="J3" s="119" t="str">
        <f>IFERROR(VLOOKUP(D3,DB!A:G,7,0),"")</f>
        <v>Weak</v>
      </c>
      <c r="K3" s="125" t="s">
        <v>39087</v>
      </c>
      <c r="L3" s="121" t="str">
        <f>IFERROR(VLOOKUP(D3,DB!A:I,9,0),"")</f>
        <v>Latis</v>
      </c>
    </row>
    <row r="4" spans="1:16" ht="15" customHeight="1">
      <c r="A4" s="119"/>
      <c r="B4" s="119" t="str">
        <f>IFERROR(VLOOKUP(D4,DB!A:K,11,0),"")</f>
        <v/>
      </c>
      <c r="C4" s="120"/>
      <c r="D4" s="94"/>
      <c r="E4" s="98"/>
      <c r="F4" s="123"/>
      <c r="G4" s="124">
        <f ca="1">IFERROR(NOW()-F4,"")</f>
        <v>45957.713942476854</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45957.713942476854</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45957.713942476854</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45957.713942476854</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45957.713942476854</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45957.713942476854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45957.713942476854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45957.713942476854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45957.713942476854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45957.713942476854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45957.713942476854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45957.713942476854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45957.713942476854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45957.713942476854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45957.713942476854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45957.713942476854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45957.713942476854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45957.713942476854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45957.713942476854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45957.713942476854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45957.713942476854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45957.713942476854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45957.713942476854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45957.713942476854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45957.713942476854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45957.713942476854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45957.713942476854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45957.713942476854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45957.713942476854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45957.713942476854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45957.713942476854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45957.713942476854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45957.713942476854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45957.713942476854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45957.713942476854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45957.713942476854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45957.713942476854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45957.713942476854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45957.713942476854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45957.713942476854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45957.713942476854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45957.713942476854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45957.713942476854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45957.713942476854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45957.713942476854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45957.713942476854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45957.713942476854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45957.713942476854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45957.713942476854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45957.713942476854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45957.713942476854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45957.713942476854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45957.713942476854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45957.713942476854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45957.713942476854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45957.713942476854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45957.713942476854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45957.713942476854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45957.713942476854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45957.713942476854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45957.713942476854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45957.713942476854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45957.713942476854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45957.713942476854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45957.713942476854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45957.713942476854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45957.713942476854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45957.713942476854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45957.713942476854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45957.713942476854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45957.713942476854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45957.713942476854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45957.713942476854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45957.713942476854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45957.713942476854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45957.713942476854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45957.713942476854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45957.713942476854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45957.713942476854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45957.713942476854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45957.713942476854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45957.713942476854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45957.713942476854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45957.713942476854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45957.713942476854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45957.713942476854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45957.713942476854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45957.713942476854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45957.713942476854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45957.713942476854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45957.713942476854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45957.713942476854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45957.713942476854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45957.713942476854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45957.713942476854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45957.713942476854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45957.713942476854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45957.713942476854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45957.713942476854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45957.713942476854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45957.713942476854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45957.713942476854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45957.713942476854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45957.713942476854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45957.713942476854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45957.713942476854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45957.713942476854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45957.713942476854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45957.713942476854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45957.713942476854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45957.713942476854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45957.713942476854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45957.713942476854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45957.713942476854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45957.713942476854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45957.713942476854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45957.713942476854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45957.713942476854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45957.713942476854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45957.713942476854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45957.713942476854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45957.713942476854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45957.713942476854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45957.713942476854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45957.713942476854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45957.713942476854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45957.713942476854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45957.713942476854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45957.713942476854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45957.713942476854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45957.713942476854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45957.713942476854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45957.713942476854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45957.713942476854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45957.713942476854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45957.713942476854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45957.713942476854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45957.713942476854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45957.713942476854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45957.713942476854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45957.713942476854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45957.713942476854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45957.713942476854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45957.713942476854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45957.713942476854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45957.713942476854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45957.713942476854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45957.713942476854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45957.713942476854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45957.713942476854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45957.713942476854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45957.713942476854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45957.713942476854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45957.713942476854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45957.713942476854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45957.713942476854</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45957.713942476854</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45957.713942476854</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45957.713942476854</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45957.713942476854</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45957.713942476854</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45957.713942476854</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45957.713942476854</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45957.713942476854</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45957.713942476854</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45957.713942476854</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45957.713942476854</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45957.713942476854</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45957.713942476854</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45957.713942476854</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45957.713942476854</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45957.713942476854</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45957.713942476854</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45957.713942476854</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45957.713942476854</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45957.713942476854</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45957.713942476854</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45957.713942476854</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45957.713942476854</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45957.713942476854</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45957.713942476854</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45957.713942476854</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45957.713942476854</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45957.713942476854</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45957.713942476854</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45957.713942476854</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45957.713942476854</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45957.713942476854</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45957.713942476854</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45957.713942476854</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45957.713942476854</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45957.713942476854</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45957.713942476854</v>
      </c>
      <c r="H196" s="123"/>
      <c r="I196" s="119" t="str">
        <f>IFERROR(VLOOKUP(D196,DB!A:F,6,0),"")</f>
        <v/>
      </c>
      <c r="J196" s="119" t="str">
        <f>IFERROR(VLOOKUP(D196,DB!A:G,7,0),"")</f>
        <v/>
      </c>
      <c r="K196" s="125"/>
      <c r="L196" s="121" t="str">
        <f>IFERROR(VLOOKUP(D196,DB!A:I,9,0),"")</f>
        <v/>
      </c>
    </row>
    <row r="197" spans="1:12" ht="15" customHeight="1">
      <c r="A197" s="126"/>
      <c r="B197" s="126" t="str">
        <f>IFERROR(VLOOKUP(D197,DB!A:K,11,0),"")</f>
        <v/>
      </c>
      <c r="C197" s="127"/>
      <c r="D197" s="128"/>
      <c r="E197" s="129"/>
      <c r="F197" s="130"/>
      <c r="G197" s="131">
        <f ca="1">IFERROR(NOW()-F197,"")</f>
        <v>45957.713942476854</v>
      </c>
      <c r="H197" s="130"/>
      <c r="I197" s="126" t="str">
        <f>IFERROR(VLOOKUP(D197,DB!A:F,6,0),"")</f>
        <v/>
      </c>
      <c r="J197" s="126" t="str">
        <f>IFERROR(VLOOKUP(D197,DB!A:G,7,0),"")</f>
        <v/>
      </c>
      <c r="K197" s="132"/>
      <c r="L197" s="128" t="str">
        <f>IFERROR(VLOOKUP(D197,DB!A:I,9,0),"")</f>
        <v/>
      </c>
    </row>
  </sheetData>
  <dataValidations count="2">
    <dataValidation allowBlank="1" showInputMessage="1" showErrorMessage="1" sqref="E1" xr:uid="{A4F81451-56CC-4543-9497-104C4E44EE4B}"/>
    <dataValidation type="list" allowBlank="1" showInputMessage="1" showErrorMessage="1" sqref="E2:E2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tabSelected="1"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39088</v>
      </c>
      <c r="B2" s="37" t="str">
        <f>IFERROR(VLOOKUP(D2,DB!A:K,11,0),"")</f>
        <v>R5</v>
      </c>
      <c r="C2" s="37">
        <v>3</v>
      </c>
      <c r="D2" s="118" t="s">
        <v>36034</v>
      </c>
      <c r="E2" s="37" t="s">
        <v>38998</v>
      </c>
      <c r="F2" s="38">
        <v>45891.832060185188</v>
      </c>
      <c r="G2" s="144">
        <f ca="1">IFERROR(NOW()-F2,"")</f>
        <v>65.881882291665534</v>
      </c>
      <c r="H2" s="38">
        <v>45891.790393518517</v>
      </c>
      <c r="I2" s="37" t="str">
        <f>IFERROR(VLOOKUP(D2,DB!A:F,6,0),"")</f>
        <v>Generator-SG</v>
      </c>
      <c r="J2" s="37" t="str">
        <f>IFERROR(VLOOKUP(D2,DB!A:G,7,0),"")</f>
        <v>Vandalized</v>
      </c>
      <c r="K2" s="37" t="s">
        <v>39089</v>
      </c>
      <c r="L2" s="37" t="str">
        <f>IFERROR(VLOOKUP(D2,DB!A:I,9,0),"")</f>
        <v>Latis</v>
      </c>
      <c r="M2" s="117"/>
    </row>
    <row r="3" spans="1:13" ht="30.75">
      <c r="A3" s="37" t="s">
        <v>39090</v>
      </c>
      <c r="B3" s="37" t="str">
        <f>IFERROR(VLOOKUP(D3,DB!A:K,11,0),"")</f>
        <v>R5</v>
      </c>
      <c r="C3" s="37">
        <v>1</v>
      </c>
      <c r="D3" s="37" t="s">
        <v>31329</v>
      </c>
      <c r="E3" s="37" t="s">
        <v>39079</v>
      </c>
      <c r="F3" s="38">
        <v>45926.188877314817</v>
      </c>
      <c r="G3" s="144">
        <f t="shared" ref="G3" ca="1" si="0">IFERROR(NOW()-F3,"")</f>
        <v>31.525065162037208</v>
      </c>
      <c r="H3" s="38">
        <v>45926.158159722225</v>
      </c>
      <c r="I3" s="37" t="str">
        <f>IFERROR(VLOOKUP(D3,DB!A:F,6,0),"")</f>
        <v>SCECO</v>
      </c>
      <c r="J3" s="37" t="str">
        <f>IFERROR(VLOOKUP(D3,DB!A:G,7,0),"")</f>
        <v>Good</v>
      </c>
      <c r="K3" s="37" t="s">
        <v>39091</v>
      </c>
      <c r="L3" s="37" t="str">
        <f>IFERROR(VLOOKUP(D3,DB!A:I,9,0),"")</f>
        <v>Latis</v>
      </c>
      <c r="M3" s="117"/>
    </row>
    <row r="4" spans="1:13" ht="48" customHeight="1">
      <c r="A4" s="152" t="s">
        <v>39092</v>
      </c>
      <c r="B4" s="152" t="str">
        <f>IFERROR(VLOOKUP(D4,DB!A:K,11,0),"")</f>
        <v>R5</v>
      </c>
      <c r="C4" s="152">
        <v>1</v>
      </c>
      <c r="D4" s="152" t="s">
        <v>34781</v>
      </c>
      <c r="E4" s="152" t="s">
        <v>39079</v>
      </c>
      <c r="F4" s="153">
        <v>45948.661111111112</v>
      </c>
      <c r="G4" s="154">
        <f ca="1">IFERROR(NOW()-F4,"")</f>
        <v>9.0528313657414401</v>
      </c>
      <c r="H4" s="153">
        <v>45948.661111111112</v>
      </c>
      <c r="I4" s="152" t="str">
        <f>IFERROR(VLOOKUP(D4,DB!A:F,6,0),"")</f>
        <v>SCECO</v>
      </c>
      <c r="J4" s="152" t="str">
        <f>IFERROR(VLOOKUP(D4,DB!A:G,7,0),"")</f>
        <v>Dead</v>
      </c>
      <c r="K4" s="152" t="s">
        <v>39093</v>
      </c>
      <c r="L4" s="152" t="str">
        <f>IFERROR(VLOOKUP(D4,DB!A:I,9,0),"")</f>
        <v>Latis</v>
      </c>
    </row>
    <row r="5" spans="1:13" ht="15">
      <c r="A5" s="152"/>
      <c r="B5" s="152" t="str">
        <f>IFERROR(VLOOKUP(D5,DB!A:K,11,0),"")</f>
        <v/>
      </c>
      <c r="C5" s="152"/>
      <c r="D5" s="152"/>
      <c r="E5" s="152"/>
      <c r="F5" s="153"/>
      <c r="G5" s="154">
        <f ca="1">IFERROR(NOW()-F5,"")</f>
        <v>45957.713942476854</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45957.713942476854</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45957.713942476854</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45957.713942476854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45957.713942476854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45957.713942476854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45957.713942476854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45957.713942476854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45957.713942476854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45957.713942476854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45957.713942476854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45957.713942476854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45957.713942476854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45957.713942476854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45957.713942476854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45957.713942476854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45957.713942476854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45957.713942476854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45957.713942476854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45957.713942476854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45957.713942476854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45957.713942476854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45957.713942476854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45957.713942476854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45957.713942476854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45957.713942476854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45957.713942476854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45957.713942476854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45957.713942476854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45957.713942476854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45957.713942476854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45957.713942476854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45957.713942476854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45957.713942476854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45957.713942476854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45957.713942476854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45957.713942476854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45957.713942476854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45957.713942476854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45957.713942476854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45957.713942476854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45957.713942476854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45957.713942476854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45957.713942476854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45957.713942476854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45957.713942476854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45957.713942476854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45957.713942476854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45957.713942476854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45957.713942476854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45957.713942476854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45957.713942476854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45957.713942476854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45957.713942476854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45957.713942476854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45957.713942476854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45957.713942476854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45957.713942476854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45957.713942476854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45957.713942476854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45957.713942476854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45957.713942476854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45957.713942476854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45957.713942476854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45957.713942476854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45957.713942476854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45957.713942476854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45957.713942476854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45957.713942476854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45957.713942476854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45957.713942476854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45957.713942476854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45957.713942476854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45957.713942476854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45957.713942476854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45957.713942476854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45957.713942476854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45957.713942476854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45957.713942476854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45957.713942476854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45957.713942476854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45957.713942476854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45957.713942476854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45957.713942476854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45957.713942476854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45957.713942476854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45957.713942476854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45957.713942476854</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45957.713942476854</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45957.713942476854</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45957.713942476854</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45957.713942476854</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45957.713942476854</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45957.713942476854</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45957.713942476854</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45957.713942476854</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45957.713942476854</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45957.713942476854</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45957.713942476854</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45957.713942476854</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45957.713942476854</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45957.713942476854</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45957.713942476854</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45957.713942476854</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45957.713942476854</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45957.713942476854</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45957.713942476854</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45957.713942476854</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45957.713942476854</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45957.713942476854</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45957.713942476854</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45957.713942476854</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45957.713942476854</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45957.713942476854</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45957.713942476854</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45957.713942476854</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45957.713942476854</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45957.713942476854</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45957.713942476854</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45957.713942476854</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45957.713942476854</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45957.713942476854</v>
      </c>
      <c r="H126" s="153"/>
      <c r="I126" s="152" t="str">
        <f>IFERROR(VLOOKUP(D126,DB!A:F,6,0),"")</f>
        <v/>
      </c>
      <c r="J126" s="152" t="str">
        <f>IFERROR(VLOOKUP(D126,DB!A:G,7,0),"")</f>
        <v/>
      </c>
      <c r="K126" s="152"/>
      <c r="L126" s="152" t="str">
        <f>IFERROR(VLOOKUP(D126,DB!A:I,9,0),"")</f>
        <v/>
      </c>
    </row>
    <row r="127" spans="1:12" ht="15">
      <c r="A127" s="158"/>
      <c r="B127" s="158" t="str">
        <f>IFERROR(VLOOKUP(D127,DB!A:K,11,0),"")</f>
        <v/>
      </c>
      <c r="C127" s="158"/>
      <c r="D127" s="158"/>
      <c r="E127" s="158"/>
      <c r="F127" s="159"/>
      <c r="G127" s="160">
        <f ca="1">IFERROR(NOW()-F127,"")</f>
        <v>45957.713942476854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45957.713942476854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45957.713942476854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45957.713942476854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45957.713942476854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45957.713942476854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45957.713942476854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45957.713942476854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45957.713942476854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45957.713942476854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45957.713942476854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45957.713942476854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45957.713942476854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45957.713942476854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45957.713942476854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45957.713942476854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45957.713942476854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45957.713942476854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45957.713942476854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45957.713942476854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45957.713942476854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45957.713942476854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45957.713942476854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45957.713942476854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45957.713942476854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45957.713942476854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45957.713942476854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45957.713942476854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45957.713942476854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45957.713942476854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45957.713942476854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45957.713942476854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45957.713942476854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45957.713942476854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45957.713942476854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45957.713942476854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45957.713942476854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45957.713942476854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45957.713942476854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45957.713942476854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45957.713942476854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45957.713942476854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45957.713942476854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45957.713942476854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45957.713942476854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45957.713942476854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45957.713942476854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45957.713942476854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45957.713942476854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45957.713942476854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45957.713942476854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45957.713942476854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45957.713942476854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45957.713942476854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45957.713942476854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45957.713942476854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45957.713942476854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45957.713942476854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45957.713942476854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45957.713942476854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45957.713942476854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45957.713942476854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45957.713942476854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45957.713942476854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45957.713942476854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45957.713942476854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45957.713942476854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45957.713942476854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45957.713942476854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45957.713942476854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45957.713942476854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45957.713942476854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45957.713942476854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45957.713942476854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45957.713942476854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45957.713942476854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45957.713942476854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45957.713942476854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45957.713942476854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45957.713942476854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45957.713942476854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45957.713942476854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45957.713942476854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45957.713942476854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45957.713942476854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45957.713942476854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45957.713942476854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45957.713942476854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45957.713942476854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45957.713942476854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45957.713942476854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45957.713942476854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45957.713942476854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45957.713942476854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45957.713942476854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45957.713942476854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45957.713942476854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45957.713942476854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45957.713942476854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45957.713942476854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45957.713942476854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45957.713942476854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45957.713942476854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45957.713942476854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45957.713942476854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45957.713942476854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45957.713942476854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45957.713942476854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45957.713942476854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45957.713942476854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45957.713942476854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45957.713942476854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45957.713942476854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45957.713942476854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45957.713942476854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45957.713942476854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45957.713942476854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45957.713942476854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45957.713942476854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45957.713942476854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45957.713942476854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45957.713942476854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45957.713942476854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45957.713942476854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45957.713942476854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45957.713942476854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45957.713942476854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45957.713942476854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45957.713942476854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45957.713942476854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45957.713942476854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45957.713942476854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45957.713942476854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45957.713942476854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45957.713942476854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45957.713942476854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45957.713942476854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45957.713942476854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45957.713942476854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45957.713942476854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45957.713942476854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45957.713942476854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45957.713942476854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45957.713942476854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45957.713942476854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45957.713942476854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45957.713942476854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45957.713942476854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45957.713942476854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45957.713942476854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45957.713942476854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45957.713942476854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45957.713942476854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45957.713942476854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45957.713942476854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45957.713942476854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45957.713942476854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45957.713942476854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45957.713942476854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45957.713942476854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45957.713942476854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45957.713942476854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45957.713942476854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45957.713942476854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45957.713942476854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45957.713942476854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45957.713942476854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45957.713942476854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45957.713942476854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45957.713942476854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45957.713942476854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45957.713942476854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45957.713942476854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45957.713942476854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45957.713942476854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45957.713942476854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45957.713942476854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45957.713942476854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45957.713942476854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45957.713942476854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45957.713942476854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45957.713942476854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45957.713942476854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45957.713942476854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45957.713942476854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45957.713942476854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45957.713942476854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45957.713942476854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45957.713942476854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45957.713942476854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45957.713942476854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45957.713942476854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45957.713942476854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45957.713942476854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45957.713942476854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45957.713942476854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45957.713942476854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45957.713942476854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45957.713942476854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45957.713942476854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45957.713942476854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45957.713942476854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45957.713942476854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45957.713942476854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45957.713942476854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45957.713942476854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45957.713942476854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45957.713942476854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45957.713942476854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45957.713942476854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45957.713942476854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45957.713942476854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45957.713942476854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45957.713942476854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45957.713942476854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45957.713942476854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45957.713942476854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45957.713942476854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45957.713942476854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45957.713942476854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45957.713942476854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45957.713942476854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45957.713942476854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45957.713942476854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45957.713942476854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45957.713942476854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45957.713942476854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45957.713942476854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45957.713942476854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45957.713942476854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45957.713942476854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45957.713942476854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45957.713942476854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45957.713942476854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45957.713942476854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45957.713942476854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45957.713942476854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45957.713942476854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45957.713942476854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45957.713942476854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45957.713942476854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45957.713942476854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45957.713942476854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45957.713942476854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45957.713942476854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45957.713942476854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45957.713942476854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45957.713942476854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45957.713942476854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45957.713942476854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45957.713942476854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45957.713942476854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45957.713942476854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45957.713942476854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45957.713942476854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45957.713942476854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45957.713942476854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45957.713942476854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45957.713942476854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45957.713942476854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45957.713942476854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45957.713942476854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45957.713942476854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45957.713942476854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45957.713942476854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45957.713942476854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45957.713942476854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45957.713942476854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45957.713942476854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45957.713942476854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45957.713942476854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45957.713942476854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45957.713942476854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45957.713942476854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45957.713942476854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45957.713942476854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45957.713942476854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45957.713942476854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45957.713942476854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45957.713942476854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45957.713942476854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45957.713942476854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45957.713942476854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45957.713942476854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45957.713942476854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45957.713942476854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45957.713942476854</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45957.713942476854</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45957.713942476854</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45957.713942476854</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45957.713942476854</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45957.713942476854</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45957.713942476854</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45957.713942476854</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45957.713942476854</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45957.713942476854</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45957.713942476854</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45957.713942476854</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45957.713942476854</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45957.713942476854</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45957.713942476854</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45957.713942476854</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45957.713942476854</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45957.713942476854</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45957.713942476854</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45957.713942476854</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45957.713942476854</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45957.713942476854</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45957.713942476854</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45957.713942476854</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45957.713942476854</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45957.713942476854</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45957.713942476854</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45957.713942476854</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45957.713942476854</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45957.713942476854</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45957.713942476854</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45957.713942476854</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45957.713942476854</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45957.713942476854</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45957.713942476854</v>
      </c>
      <c r="H447" s="159"/>
      <c r="I447" s="158" t="str">
        <f>IFERROR(VLOOKUP(D447,DB!A:F,6,0),"")</f>
        <v/>
      </c>
      <c r="J447" s="158" t="str">
        <f>IFERROR(VLOOKUP(D447,DB!A:G,7,0),"")</f>
        <v/>
      </c>
      <c r="K447" s="158"/>
      <c r="L447" s="158" t="str">
        <f>IFERROR(VLOOKUP(D447,DB!A:I,9,0),"")</f>
        <v/>
      </c>
    </row>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7" ht="15"/>
    <row r="558" ht="15"/>
    <row r="560" ht="15"/>
    <row r="561" ht="15"/>
    <row r="562" ht="15"/>
    <row r="563" ht="15"/>
    <row r="565" ht="15"/>
    <row r="566" ht="15"/>
    <row r="573" ht="15"/>
    <row r="574" ht="15"/>
    <row r="575" ht="15"/>
    <row r="576" ht="15"/>
    <row r="577" ht="15"/>
    <row r="578" ht="15"/>
    <row r="581" ht="15"/>
    <row r="582" ht="15"/>
    <row r="583" ht="15"/>
    <row r="584" ht="15"/>
    <row r="585" ht="15"/>
    <row r="586" ht="15"/>
    <row r="587" ht="15"/>
    <row r="588" ht="15"/>
    <row r="589" ht="15"/>
    <row r="590" ht="15"/>
    <row r="591" ht="15"/>
    <row r="592"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8" ht="15"/>
    <row r="649" ht="15"/>
    <row r="686" ht="15"/>
    <row r="687" ht="15"/>
    <row r="688" ht="15"/>
    <row r="689" ht="15"/>
    <row r="690" ht="15"/>
    <row r="691" ht="15"/>
    <row r="692" ht="15"/>
    <row r="693" ht="15"/>
    <row r="694" ht="15"/>
    <row r="695"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6" ht="15"/>
    <row r="777" ht="15"/>
    <row r="778" ht="15"/>
    <row r="780" ht="15"/>
    <row r="781"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4" ht="15"/>
    <row r="815" ht="15"/>
    <row r="985" ht="15"/>
    <row r="986" ht="15"/>
    <row r="987" ht="15"/>
    <row r="988" ht="15"/>
    <row r="989" ht="15"/>
    <row r="990" ht="15"/>
    <row r="996" ht="15"/>
    <row r="997" ht="15"/>
    <row r="998" ht="15"/>
    <row r="999" ht="15"/>
    <row r="1000" ht="15"/>
    <row r="1001" ht="15"/>
    <row r="1002"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3" ht="15"/>
    <row r="1054" ht="15"/>
    <row r="1060" ht="15"/>
    <row r="1061" ht="15"/>
    <row r="1063" ht="15"/>
    <row r="1064" ht="15"/>
    <row r="1065" ht="15"/>
    <row r="1066" ht="15"/>
    <row r="1067" ht="15"/>
    <row r="1068" ht="15"/>
    <row r="1069" ht="15"/>
    <row r="1071" ht="15"/>
    <row r="1072" ht="15"/>
    <row r="1073"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2" ht="15"/>
    <row r="1143" ht="15"/>
    <row r="1144" ht="15"/>
    <row r="1145" ht="15"/>
    <row r="1146" ht="15"/>
    <row r="1147" ht="15"/>
    <row r="1148" ht="15"/>
    <row r="1149" ht="15"/>
    <row r="1150" ht="15"/>
    <row r="1151" ht="15"/>
    <row r="1152" ht="15"/>
    <row r="1153" ht="15"/>
    <row r="1154" ht="15"/>
    <row r="1155" ht="15"/>
    <row r="1157" ht="15"/>
    <row r="1158" ht="15"/>
    <row r="1159" ht="15"/>
    <row r="1160" ht="15"/>
    <row r="1161" ht="15"/>
    <row r="1162" ht="15"/>
    <row r="1163" ht="15"/>
    <row r="1164" ht="15"/>
    <row r="1165" ht="15"/>
    <row r="1166" ht="15"/>
    <row r="1167" ht="15"/>
    <row r="1168" ht="15"/>
    <row r="1171" ht="15"/>
    <row r="1172" ht="15"/>
    <row r="1173" ht="15"/>
    <row r="1174" ht="15"/>
    <row r="1175" ht="15"/>
    <row r="1176" ht="15"/>
    <row r="1177" ht="15"/>
    <row r="1179" ht="15"/>
    <row r="1180" ht="15"/>
    <row r="1181" ht="15"/>
    <row r="1182" ht="15"/>
    <row r="1183" ht="15"/>
    <row r="1184" ht="15"/>
    <row r="1185" ht="15"/>
    <row r="1186" ht="15"/>
    <row r="1187" ht="15"/>
    <row r="1188" ht="15"/>
    <row r="1189" ht="15"/>
    <row r="1191" ht="15"/>
    <row r="1192" ht="15"/>
    <row r="1193" ht="15"/>
    <row r="1194" ht="15"/>
    <row r="1195" ht="15"/>
    <row r="1196" ht="15"/>
    <row r="1197" ht="15"/>
    <row r="1198" ht="15"/>
    <row r="1199" ht="15"/>
    <row r="1200" ht="15"/>
    <row r="1208" ht="15"/>
    <row r="1209" ht="15"/>
    <row r="1212" ht="15"/>
    <row r="1213" ht="15"/>
    <row r="1214" ht="15"/>
    <row r="1215" ht="15"/>
    <row r="1216" ht="15"/>
    <row r="1217" ht="15"/>
    <row r="1218" ht="15"/>
    <row r="1219" ht="15"/>
    <row r="1222" ht="15"/>
    <row r="1223" ht="15"/>
    <row r="1224" ht="15"/>
    <row r="1225" ht="15"/>
    <row r="1226" ht="15"/>
    <row r="1227" ht="15"/>
    <row r="1228" ht="15"/>
    <row r="1229" ht="15"/>
    <row r="1230" ht="15"/>
    <row r="1231" ht="15"/>
    <row r="1232" ht="15"/>
    <row r="1233" ht="15"/>
    <row r="1235" ht="15"/>
    <row r="1236" ht="15"/>
    <row r="1237" ht="15"/>
    <row r="1240" ht="15"/>
    <row r="1242" ht="15"/>
    <row r="1244" ht="15"/>
    <row r="1247" ht="15"/>
    <row r="1248" ht="15"/>
    <row r="1249" ht="15"/>
    <row r="1251" ht="15"/>
    <row r="1253" ht="15"/>
    <row r="1254" ht="15"/>
    <row r="1255" ht="15"/>
    <row r="1256" ht="15"/>
    <row r="1257" ht="15"/>
    <row r="1259" ht="15"/>
    <row r="1260" ht="15"/>
    <row r="1261" ht="15"/>
    <row r="1262" ht="15"/>
    <row r="1264" ht="15"/>
    <row r="1266" ht="15"/>
    <row r="1267" ht="15"/>
    <row r="1269" ht="15"/>
    <row r="1270" ht="15"/>
    <row r="1271" ht="15"/>
    <row r="1272" ht="15"/>
    <row r="1274" ht="15"/>
    <row r="1276" ht="15"/>
    <row r="1277" ht="15"/>
    <row r="1278" ht="15"/>
    <row r="1279" ht="15"/>
    <row r="1281" ht="15"/>
    <row r="1282" ht="15"/>
    <row r="1283" ht="15"/>
    <row r="1284" ht="15"/>
    <row r="1285" ht="15"/>
    <row r="1286" ht="15"/>
    <row r="1287" ht="15"/>
    <row r="1290" ht="15"/>
    <row r="1292" ht="15"/>
    <row r="1293" ht="15"/>
    <row r="1294" ht="15"/>
    <row r="1295" ht="15"/>
    <row r="1296" ht="15"/>
    <row r="1297" ht="15"/>
    <row r="1298" ht="15"/>
    <row r="1299" ht="15"/>
    <row r="1302" ht="15"/>
    <row r="1306" ht="15"/>
    <row r="1308" ht="15"/>
  </sheetData>
  <dataValidations count="2">
    <dataValidation allowBlank="1" showInputMessage="1" showErrorMessage="1" sqref="E1" xr:uid="{920C6338-E771-4DAE-8C89-92A9093EA4DE}"/>
    <dataValidation type="list" allowBlank="1" showInputMessage="1" showErrorMessage="1" sqref="E2:E44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4"/>
  <sheetViews>
    <sheetView workbookViewId="0">
      <selection activeCell="K2" sqref="K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45957.713942476854</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45957.713942476854</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45957.713942476854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45957.713942476854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45957.713942476854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45957.713942476854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45957.713942476854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45957.713942476854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45957.713942476854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45957.713942476854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45957.713942476854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45957.713942476854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45957.713942476854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45957.713942476854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45957.713942476854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45957.713942476854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45957.713942476854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45957.713942476854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45957.713942476854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45957.713942476854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45957.713942476854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45957.713942476854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45957.713942476854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45957.713942476854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45957.713942476854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45957.713942476854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45957.713942476854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45957.713942476854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45957.713942476854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45957.713942476854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45957.713942476854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45957.713942476854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45957.713942476854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45957.713942476854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45957.713942476854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45957.713942476854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45957.713942476854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45957.713942476854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45957.713942476854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45957.713942476854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45957.713942476854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45957.713942476854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45957.713942476854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45957.713942476854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45957.713942476854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45957.713942476854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45957.713942476854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45957.713942476854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45957.713942476854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45957.713942476854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45957.713942476854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45957.713942476854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45957.713942476854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45957.713942476854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45957.713942476854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45957.713942476854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45957.713942476854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45957.713942476854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45957.713942476854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45957.713942476854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45957.713942476854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45957.713942476854</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45957.713942476854</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45957.713942476854</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45957.713942476854</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45957.713942476854</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45957.713942476854</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45957.713942476854</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45957.713942476854</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45957.713942476854</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45957.713942476854</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45957.713942476854</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45957.713942476854</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45957.713942476854</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45957.713942476854</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45957.713942476854</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45957.713942476854</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45957.713942476854</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45957.713942476854</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45957.713942476854</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45957.713942476854</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45957.713942476854</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45957.713942476854</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45957.713942476854</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45957.713942476854</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45957.713942476854</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45957.713942476854</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45957.713942476854</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45957.713942476854</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45957.713942476854</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45957.713942476854</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45957.713942476854</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45957.713942476854</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45957.713942476854</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45957.713942476854</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45957.713942476854</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45957.713942476854</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45957.713942476854</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45957.713942476854</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45957.713942476854</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45957.713942476854</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45957.713942476854</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45957.713942476854</v>
      </c>
      <c r="H104" s="107"/>
      <c r="I104" s="103" t="str">
        <f>IFERROR(VLOOKUP(D104,DB!A:F,6,0),"")</f>
        <v/>
      </c>
      <c r="J104" s="102" t="str">
        <f>IFERROR(VLOOKUP(D104,DB!A:G,7,0),"")</f>
        <v/>
      </c>
      <c r="K104" s="108"/>
      <c r="L104" s="109" t="str">
        <f>IFERROR(VLOOKUP(D104,DB!A:I,9,0),"")</f>
        <v/>
      </c>
    </row>
  </sheetData>
  <dataValidations count="2">
    <dataValidation allowBlank="1" showInputMessage="1" showErrorMessage="1" sqref="E1" xr:uid="{380493DB-286A-4683-AF55-C78F04945A49}"/>
    <dataValidation type="list" allowBlank="1" showInputMessage="1" showErrorMessage="1" sqref="E2:E10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2025-10-27T14:10:06Z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