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64" documentId="13_ncr:1_{F6CB121F-512D-4AA6-A0C1-0FB36C537598}" xr6:coauthVersionLast="47" xr6:coauthVersionMax="47" xr10:uidLastSave="{0C322561-395B-4E30-B85A-C8C6A1B4DFC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<sst xmlns="http://schemas.openxmlformats.org/spreadsheetml/2006/main" count="180304" uniqueCount="39129">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</sst>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300.84183749999647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5.4290856482111849E-2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45963.790263078707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45963.790263078707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45963.790263078707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45963.790263078707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45963.790263078707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45963.790263078707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45963.790263078707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45963.790263078707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45963.790263078707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45963.790263078707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45963.790263078707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45963.790263078707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45963.790263078707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45963.790263078707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45963.790263078707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45963.790263078707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45963.790263078707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45963.790263078707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45963.790263078707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45963.790263078707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45963.790263078707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45963.790263078707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45963.790263078707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45963.790263078707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45963.790263078707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45963.790263078707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45963.790263078707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45963.790263078707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45963.790263078707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45963.790263078707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45963.790263078707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45963.790263078707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45963.790263078707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45963.790263078707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45963.790263078707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45963.790263078707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45963.790263078707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45963.790263078707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45963.790263078707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45963.790263078707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45963.790263078707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45963.790263078707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45963.790263078707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45963.790263078707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45963.790263078707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45963.790263078707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45963.790263078707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45963.790263078707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45963.790263078707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45963.790263078707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45963.790263078707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45963.790263078707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45963.790263078707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45963.790263078707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45963.790263078707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45963.790263078707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45963.790263078707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45963.790263078707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45963.790263078707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45963.790263078707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45963.790263078707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45963.790263078707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45963.790263078707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45963.790263078707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45963.790263078707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45963.790263078707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45963.790263078707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45963.790263078707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45963.790263078707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45963.790263078707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45963.790263078707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45963.790263078707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45963.790263078707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45963.790263078707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45963.790263078707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45963.790263078707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45963.790263078707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45963.790263078707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45963.790263078707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45963.790263078707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45963.790263078707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45963.790263078707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45963.790263078707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45963.790263078707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45963.790263078707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45963.790263078707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45963.790263078707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45963.790263078707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45963.790263078707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45963.790263078707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45963.790263078707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45963.790263078707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45963.790263078707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45963.790263078707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45963.790263078707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45963.790263078707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45963.790263078707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45963.790263078707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45963.790263078707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45963.790263078707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45963.790263078707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45963.790263078707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45963.790263078707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45963.790263078707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45963.790263078707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45963.790263078707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45963.790263078707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45963.790263078707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45963.790263078707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45963.790263078707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138.79042546296114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5.048179745375819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45963.790263078707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45963.790263078707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45963.790263078707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45963.790263078707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45963.790263078707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45963.790263078707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45963.790263078707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45963.790263078707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45963.790263078707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45963.790263078707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45963.790263078707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45963.790263078707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45963.790263078707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45963.790263078707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45963.790263078707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45963.790263078707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45963.790263078707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45963.790263078707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45963.790263078707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45963.790263078707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45963.790263078707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45963.790263078707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45963.790263078707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45963.790263078707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45963.790263078707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45963.790263078707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45963.790263078707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45963.790263078707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45963.790263078707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45963.790263078707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45963.790263078707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45963.790263078707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45963.790263078707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45963.790263078707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45963.790263078707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45963.790263078707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45963.790263078707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45963.790263078707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45963.790263078707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45963.790263078707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45963.790263078707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45963.790263078707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45963.790263078707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45963.790263078707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45963.790263078707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45963.790263078707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45963.790263078707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45963.790263078707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45963.790263078707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45963.790263078707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45963.790263078707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45963.790263078707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45963.790263078707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45963.790263078707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45963.790263078707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45963.790263078707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45963.790263078707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45963.790263078707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45963.790263078707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45963.790263078707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45963.790263078707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45963.790263078707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45963.790263078707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45963.790263078707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45963.790263078707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45963.790263078707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45963.790263078707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45963.790263078707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45963.790263078707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45963.790263078707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45963.790263078707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45963.790263078707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45963.790263078707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45963.790263078707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45963.790263078707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45963.790263078707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45963.790263078707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45963.790263078707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45963.790263078707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45963.790263078707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45963.790263078707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45963.790263078707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45963.790263078707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45963.790263078707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45963.790263078707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45963.790263078707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45963.790263078707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45963.790263078707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45963.790263078707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45963.790263078707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45963.790263078707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45963.790263078707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45963.790263078707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45963.790263078707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45963.790263078707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45963.790263078707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45963.790263078707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45963.790263078707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45963.790263078707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45963.790263078707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45963.790263078707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45963.790263078707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45963.790263078707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45963.790263078707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45963.790263078707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45963.790263078707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45963.790263078707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45963.790263078707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45963.790263078707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45963.790263078707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45963.790263078707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45963.790263078707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45963.790263078707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45963.790263078707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45963.790263078707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45963.790263078707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45963.790263078707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45963.790263078707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45963.790263078707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45963.790263078707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45963.790263078707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45963.790263078707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45963.790263078707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45963.790263078707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45963.790263078707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45963.790263078707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45963.790263078707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45963.790263078707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45963.790263078707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45963.790263078707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45963.790263078707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45963.790263078707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45963.790263425923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45963.790263425923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45963.790263425923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45963.790263425923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45963.790263425923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45963.790263425923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45963.790263425923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45963.790263425923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45963.790263425923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45963.790263425923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45963.790263425923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45963.790263425923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45963.790263425923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45963.790263425923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45963.790263425923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45963.790263425923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45963.790263425923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45963.790263425923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45963.790263425923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45963.790263425923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45963.790263425923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45963.790263425923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45963.790263425923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45963.790263425923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45963.790263425923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45963.790263425923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45963.790263425923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45963.790263425923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45963.790263425923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45963.790263425923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45963.790263425923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45963.790263425923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45963.790263425923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45963.790263425923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45963.790263425923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45963.790263425923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45963.790263425923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45963.790263425923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45963.790263425923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45963.790263425923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45963.790263425923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45963.790263425923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45963.790263425923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45963.790263425923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45963.790263425923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45963.790263425923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45963.790263425923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45963.790263425923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45963.790263425923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45963.790263425923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45963.790263425923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45963.790263425923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45963.790263425923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45963.790263425923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45963.790263425923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45963.790263425923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45963.790263425923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45963.790263425923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45963.790263425923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45963.790263425923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45963.790263425923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45963.790263425923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45963.790263425923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45963.790263425923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45963.790263425923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45963.790263425923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45963.790263425923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45963.790263425923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45963.790263425923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45963.790263425923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45963.790263425923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45963.790263425923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45963.790263425923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45963.790263425923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45963.790263425923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45963.790263425923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45963.790263425923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45963.790263425923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45963.790263425923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45963.790263425923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45963.790263425923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45963.790263425923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45963.790263425923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45963.790263425923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45963.790263425923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45963.790263425923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45963.790263425923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45963.790263425923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45963.790263425923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45963.790263425923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45963.790263425923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45963.790263425923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45963.790263425923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45963.790263425923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45963.790263425923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45963.790263425923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45963.790263425923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45963.790263425923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45963.790263425923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45963.790263425923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45963.790263425923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45963.790263425923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45963.790263425923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45963.790263425923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45963.790263425923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45963.790263425923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45963.790263425923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45963.790263425923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45963.790263425923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45963.790263425923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45963.790263425923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45963.790263425923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45963.790263425923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45963.790263425923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45963.790263425923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45963.790263425923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45963.790263425923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45963.790263425923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45963.790263425923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45963.790263425923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45963.790263425923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45963.790263425923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45963.790263425923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45963.790263425923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45963.790263425923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45963.790263425923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45963.790263425923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45963.790263425923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45963.790263425923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45963.790263425923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45963.790263425923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45963.790263425923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45963.790263425923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45963.790263425923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45963.790263425923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45963.790263425923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45963.790263425923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45963.790263425923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45963.790263425923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45963.790263425923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45963.790263425923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45963.790263425923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45963.790263425923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45963.790263425923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45963.790263425923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45963.790263425923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45963.790263425923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45963.790263425923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45963.790263425923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45963.790263425923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45963.790263425923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45963.790263425923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45963.790263425923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45963.790263425923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45963.790263425923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45963.790263425923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45963.790263425923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45963.790263425923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45963.790263425923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45963.790263425923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45963.790263425923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45963.790263425923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45963.790263425923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45963.790263425923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45963.790263425923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45963.790263425923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45963.790263425923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45963.790263425923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45963.790263425923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45963.790263425923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45963.790263425923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45963.790263425923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45963.790263425923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45963.790263425923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45963.790263425923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45963.790263425923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45963.790263425923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45963.790263425923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45963.790263425923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45963.790263425923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45963.790263425923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45963.790263425923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45963.790263425923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45963.790263425923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45963.790263425923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45963.790263425923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45963.790263425923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45963.790263425923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45963.790263425923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45963.790263425923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45963.790263425923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45963.790263425923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45963.790263425923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45963.790263425923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45963.790263425923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45963.790263425923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45963.790263425923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45963.790263425923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45963.790263425923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45963.790263425923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45963.790263425923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45963.790263425923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45963.790263425923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45963.790263425923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45963.790263425923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45963.790263425923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45963.790263425923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45963.790263425923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45963.790263425923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45963.790263425923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45963.790263425923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45963.790263425923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45963.790263425923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45963.790263425923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45963.790263425923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45963.790263425923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45963.790263425923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45963.790263425923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45963.790263425923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45963.790263425923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45963.790263425923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45963.790263425923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45963.790263425923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45963.790263425923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45963.790263425923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45963.790263425923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45963.790263425923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45963.790263425923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45963.790263425923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45963.790263425923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45963.790263425923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45963.790263425923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45963.790263425923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45963.790263425923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45963.790263425923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45963.790263425923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45963.790263425923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45963.790263425923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45963.790263425923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45963.790263425923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45963.790263425923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45963.790263425923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45963.790263425923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45963.790263425923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45963.790263425923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45963.790263425923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45963.790263425923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45963.790263425923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45963.790263425923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45963.790263425923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45963.790263425923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45963.790263425923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45963.790263425923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45963.790263425923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45963.790263425923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45963.790263425923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45963.790263425923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45963.790263425923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45963.790263425923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45963.790263425923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45963.790263425923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45963.790263425923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45963.790263425923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45963.790263425923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45963.790263425923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45963.790263425923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45963.790263425923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45963.790263425923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45963.790263425923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45963.790263425923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45963.790263425923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45963.790263425923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45963.790263425923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45963.790263425923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45963.790263425923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45963.790263425923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45963.790263425923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45963.790263425923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45963.790263425923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45963.790263425923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45963.790263425923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45963.790263425923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45963.790263425923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45963.790263425923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45963.790263425923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45963.790263425923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45963.790263425923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45963.790263425923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45963.790263425923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45963.790263425923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45963.790263425923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45963.790263425923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45963.790263425923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45963.790263425923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45963.790263425923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45963.790263425923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45963.790263425923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45963.790263425923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45963.790263425923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45963.790263425923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45963.790263425923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45963.790263425923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45963.790263425923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45963.790263425923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45963.790263425923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45963.790263425923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45963.790263425923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45963.790263425923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45963.790263425923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45963.790263425923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45963.790263425923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45963.790263425923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45963.790263425923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45963.790263425923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45963.790263425923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45963.790263425923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45963.790263425923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45963.790263425923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45963.790263425923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45963.790263425923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45963.790263425923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45963.790263425923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45963.790263425923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45963.790263425923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45963.790263425923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45963.790263425923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45963.790263425923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45963.790263425923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45963.790263425923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45963.790263425923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45963.790263425923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45963.790263425923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45963.790263425923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45963.790263425923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45963.790263425923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45963.790263425923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45963.790263425923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45963.790263425923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45963.790263425923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45963.790263425923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45963.790263425923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45963.790263425923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45963.790263425923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45963.790263425923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45963.790263425923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45963.790263425923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45963.790263425923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45963.790263425923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45963.790263425923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45963.790263425923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45963.790263425923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45963.790263425923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45963.790263425923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45963.790263425923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45963.790263425923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45963.790263425923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45963.790263425923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45963.790263425923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45963.790263425923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45963.790263425923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45963.790263425923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45963.790263425923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45963.790263425923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45963.790263425923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45963.790263425923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45963.790263425923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45963.790263425923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45963.790263425923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45963.790263425923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45963.790263425923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45963.790263425923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45963.790263425923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45963.790263425923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45963.790263425923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45963.790263425923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45963.790263425923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45963.790263425923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45963.790263425923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45963.790263425923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45963.790263425923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45963.790263425923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45963.790263425923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45963.790263425923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45963.790263425923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45963.790263425923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45963.790263425923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45963.790263425923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45963.790263425923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45963.790263425923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45963.790263425923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45963.790263425923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45963.790263425923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45963.790263425923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45963.790263425923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45963.790263425923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45963.790263425923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45963.790263425923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45963.790263425923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45963.790263425923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45963.790263425923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45963.790263425923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45963.790263425923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45963.790263425923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45963.790263425923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45963.790263425923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45963.790263425923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45963.790263425923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45963.790263425923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45963.790263425923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45963.790263425923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45963.790263425923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45963.790263425923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45963.790263425923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45963.790263425923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45963.790263425923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45963.790263425923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45963.790263425923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45963.790263425923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45963.790263425923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45963.790263425923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45963.790263425923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45963.790263425923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45963.790263425923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45963.790263425923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45963.790263425923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45963.790263425923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45963.790263425923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45963.790263425923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45963.790263425923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45963.790263425923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45963.790263425923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45963.790263425923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45963.790263425923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45963.790263425923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45963.790263425923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45963.790263425923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45963.790263425923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45963.790263425923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45963.790263425923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45963.790263425923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45963.790263425923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45963.790263425923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45963.790263425923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45963.790263425923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45963.790263425923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45963.790263425923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45963.790263425923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45963.790263425923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45963.790263425923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45963.790263425923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45963.790263425923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45963.790263425923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45963.790263425923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45963.790263425923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45963.790263425923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45963.790263425923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45963.790263425923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45963.790263425923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45963.790263425923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45963.790263425923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45963.790263425923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45963.790263425923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45963.790263425923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45963.790263425923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45963.790263425923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45963.790263425923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45963.790263425923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45963.790263425923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45963.790263425923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45963.790263425923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45963.790263425923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45963.790263425923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45963.790263425923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45963.790263425923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45963.790263425923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45963.790263425923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45963.790263425923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45963.790263425923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45963.790263425923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45963.790263425923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45963.790263425923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45963.790263425923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45963.790263425923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45963.790263425923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45963.790263425923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45963.790263425923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45963.790263425923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45963.790263425923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45963.790263425923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45963.790263425923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45963.790263425923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45963.790263425923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45963.790263425923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45963.790263425923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45963.790263425923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45963.790263425923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45963.790263425923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45963.790263425923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45963.790263425923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45963.790263425923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45963.790263425923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45963.790263425923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45963.790263425923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45963.790263425923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45963.790263425923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45963.790263425923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45963.790263425923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45963.790263425923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45963.790263425923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45963.790263425923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45963.790263425923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45963.790263425923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45963.790263425923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45963.790263425923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45963.790263425923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45963.790263425923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45963.790263425923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45963.790263425923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45963.790263425923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45963.790263425923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45963.790263425923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45963.790263425923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45963.790263425923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45963.790263425923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45963.790263425923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45963.790263425923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45963.790263425923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45963.790263425923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45963.790263425923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45963.790263425923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45963.790263425923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45963.790263425923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45963.790263425923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45963.790263425923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45963.790263425923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45963.790263425923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45963.790263425923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45963.790263425923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45963.790263425923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45963.790263425923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45963.790263425923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45963.790263425923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45963.790263425923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45963.790263425923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45963.790263425923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45963.790263425923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45963.790263425923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45963.790263425923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45963.790263425923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45963.790263425923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45963.790263425923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45963.790263425923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45963.790263425923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45963.790263425923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45963.790263425923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45963.790263425923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45963.790263425923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45963.790263425923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45963.790263425923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45963.790263425923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45963.790263425923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45963.790263425923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45963.790263425923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45963.790263425923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45963.790263425923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45963.790263425923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45963.790263425923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45963.790263425923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45963.790263425923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45963.790263425923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45963.790263425923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45963.790263425923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45963.790263425923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45963.790263425923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45963.790263425923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45963.790263425923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45963.790263425923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45963.790263425923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45963.790263425923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45963.790263425923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45963.790263425923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45963.790263425923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45963.790263425923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45963.790263425923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45963.790263425923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45963.790263425923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45963.790263425923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45963.790263425923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45963.790263425923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45963.790263425923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45963.790263425923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45963.790263425923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45963.790263425923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45963.790263425923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45963.790263425923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45963.790263425923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45963.790263425923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45963.790263425923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45963.790263425923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45963.790263425923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45963.790263425923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45963.790263425923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45963.790263425923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45963.790263425923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45963.790263425923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45963.790263425923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45963.790263425923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45963.790263425923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45963.790263425923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45963.790263425923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45963.790263425923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45963.790263425923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45963.790263425923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45963.790263425923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45963.790263425923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45963.790263425923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45963.790263425923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45963.790263425923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45963.790263425923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45963.790263425923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45963.790263425923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45963.790263425923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45963.790263425923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45963.790263425923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45963.790263425923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45963.790263425923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45963.790263425923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45963.790263425923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45963.790263425923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45963.790263425923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45963.790263425923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45963.790263425923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45963.790263425923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45963.790263425923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45963.790263425923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45963.790263425923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45963.790263425923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45963.790263425923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45963.790263425923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45963.790263425923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45963.790263425923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45963.790263425923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45963.790263425923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45963.790263425923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45963.790263425923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45963.790263425923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45963.790263425923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45963.790263425923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45963.790263425923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45963.790263425923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45963.790263425923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45963.790263425923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45963.790263425923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45963.790263425923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45963.790263425923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45963.790263425923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45963.790263425923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45963.790263425923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45963.790263425923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45963.790263425923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45963.790263425923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45963.790263425923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45963.790263425923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45963.790263425923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45963.790263425923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45963.790263425923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45963.790263425923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45963.790263425923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45963.790263425923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45963.790263425923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45963.790263425923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45963.790263425923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45963.790263425923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45963.790263425923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45963.790263425923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45963.790263425923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45963.790263425923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45963.790263425923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45963.790263425923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45963.790263425923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45963.790263425923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45963.790263425923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45963.790263425923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45963.790263425923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45963.790263425923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45963.790263425923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45963.790263425923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45963.790263425923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45963.790263425923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45963.790263425923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45963.790263425923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45963.790263425923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45963.790263425923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45963.790263425923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45963.790263425923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45963.790263425923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45963.790263425923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45963.790263425923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45963.790263425923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45963.790263425923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45963.790263425923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45963.790263425923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45963.790263425923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45963.790263425923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45963.790263425923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45963.790263425923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45963.790263425923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45963.790263425923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45963.790263425923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45963.790263425923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45963.790263425923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45963.790263425923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45963.790263425923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45963.790263425923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45963.790263425923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45963.790263425923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45963.790263425923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45963.790263425923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45963.790263425923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45963.790263425923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45963.790263425923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45963.790263425923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45963.790263425923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45963.790263425923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45963.790263425923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45963.790263425923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45963.790263425923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45963.790263425923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45963.790263425923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45963.790263425923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45963.790263425923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45963.790263425923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45963.790263425923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45963.790263425923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45963.790263425923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45963.790263425923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45963.790263425923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45963.790263425923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45963.790263425923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45963.790263425923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45963.790263425923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45963.790263425923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45963.790263425923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45963.790263425923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45963.790263425923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45963.790263425923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45963.790263425923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45963.790263425923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45963.790263425923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45963.790263425923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45963.790263425923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45963.790263425923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45963.790263425923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45963.790263425923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45963.790263425923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45963.790263425923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45963.790263425923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45963.790263425923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45963.790263425923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45963.790263425923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45963.790263425923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45963.790263425923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45963.790263425923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45963.790263425923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45963.790263425923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45963.790263425923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45963.790263425923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45963.790263425923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45963.790263425923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45963.790263425923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45963.790263425923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45963.790263425923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45963.790263425923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45963.790263425923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45963.790263425923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45963.790263425923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45963.790263425923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45963.790263425923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45963.790263425923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45963.790263425923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45963.790263425923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45963.790263425923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45963.790263425923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45963.790263425923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45963.790263425923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45963.790263425923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45963.790263425923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45963.790263425923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45963.790263425923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45963.790263425923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45963.790263425923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45963.790263425923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45963.790263425923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45963.790263425923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45963.790263425923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45963.790263425923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45963.790263425923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45963.790263425923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45963.790263425923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45963.790263425923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45963.790263425923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45963.790263425923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45963.790263425923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45963.790263425923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45963.790263425923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45963.790263425923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45963.790263425923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45963.790263425923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45963.790263425923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45963.790263425923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45963.790263425923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45963.790263425923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45963.790263425923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45963.790263425923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45963.790263425923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45963.790263425923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45963.790263425923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45963.790263425923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45963.790263425923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45963.790263425923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45963.790263425923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45963.790263425923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45963.790263425923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45963.790263425923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45963.790263425923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45963.790263425923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45963.790263425923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45963.790263425923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45963.790263425923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45963.790263425923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45963.790263425923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45963.790263425923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45963.790263425923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45963.790263425923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45963.790263425923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45963.790263425923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45963.790263425923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45963.790263425923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45963.790263425923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45963.790263425923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45963.790263425923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45963.790263425923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45963.790263425923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45963.790263425923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45963.790263425923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45963.790263425923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45963.790263425923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45963.790263425923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45963.790263425923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45963.790263425923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45963.790263425923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45963.790263425923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45963.790263425923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45963.790263425923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45963.790263425923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45963.790263425923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45963.790263425923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45963.790263425923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45963.790263425923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45963.790263425923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45963.790263425923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45963.790263425923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45963.790263425923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45963.790263425923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45963.790263425923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45963.790263425923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45963.790263425923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45963.790263425923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45963.790263425923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45963.790263425923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45963.790263425923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45963.790263425923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45963.790263425923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45963.790263425923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45963.790263425923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45963.790263425923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45963.790263425923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45963.790263425923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45963.790263425923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45963.790263425923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45963.790263425923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45963.790263425923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45963.790263425923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45963.790263425923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45963.790263425923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45963.790263425923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45963.790263425923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45963.790263425923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45963.790263425923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45963.790263425923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45963.790263425923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45963.790263425923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45963.790263425923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45963.790263425923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45963.790263425923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45963.790263425923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45963.790263425923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45963.790263425923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45963.790263425923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45963.790263425923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45963.790263425923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45963.790263425923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45963.790263425923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45963.790263425923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45963.790263425923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45963.790263425923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45963.790263425923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45963.790263425923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45963.790263425923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45963.790263425923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45963.790263425923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45963.790263425923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45963.790263425923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45963.790263425923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45963.790263425923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45963.790263425923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45963.790263425923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45963.790263425923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45963.790263425923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45963.790263425923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45963.790263425923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45963.790263425923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45963.790263425923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45963.790263425923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45963.790263425923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45963.790263425923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45963.790263425923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45963.790263425923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45963.790263425923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45963.790263425923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45963.790263425923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45963.790263425923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45963.790263425923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45963.790263425923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45963.790263425923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45963.790263425923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45963.790263425923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45963.790263425923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45963.790263425923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45963.790263425923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45963.790263425923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45963.790263425923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45963.790263425923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45963.790263425923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45963.790263425923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45963.790263425923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45963.790263425923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45963.790263425923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45963.790263425923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45963.790263425923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45963.790263425923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45963.790263425923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45963.790263425923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45963.790263425923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45963.790263425923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45963.790263425923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45963.790263425923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45963.790263425923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45963.790263425923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45963.790263425923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45963.790263425923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45963.790263425923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45963.790263425923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45963.790263425923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45963.790263425923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45963.790263425923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45963.790263425923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45963.790263425923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45963.790263425923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45963.790263425923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45963.790263425923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45963.790263425923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45963.790263425923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45963.790263425923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45963.790263425923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45963.790263425923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45963.790263425923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45963.790263425923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45963.790263425923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45963.790263425923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45963.790263425923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45963.790263425923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45963.790263425923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45963.790263425923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45963.790263425923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45963.790263425923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45963.790263425923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45963.790263425923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45963.790263425923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45963.790263425923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45963.790263425923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45963.790263425923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45963.790263425923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45963.790263425923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45963.790263425923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45963.790263425923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45963.790263425923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45963.790263425923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45963.790263425923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45963.790263425923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45963.790263425923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45963.790263425923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45963.790263425923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45963.790263425923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45963.790263425923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45963.790263425923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45963.790263425923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45963.790263425923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45963.790263425923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45963.790263425923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45963.790263425923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45963.790263425923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45963.790263425923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45963.790263425923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45963.790263425923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45963.790263425923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45963.790263425923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45963.790263425923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45963.790263425923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45963.790263425923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45963.790263425923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45963.790263425923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45963.790263425923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45963.790263425923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45963.790263425923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45963.790263425923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45963.790263425923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45963.790263425923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45963.790263425923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45963.790263425923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45963.790263425923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45963.790263425923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45963.790263425923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45963.790263425923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45963.790263425923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45963.790263425923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45963.790263425923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45963.790263425923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45963.790263425923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45963.790263425923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45963.790263425923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45963.790263425923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45963.790263425923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45963.790263425923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45963.790263425923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45963.790263425923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45963.790263425923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45963.790263425923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45963.790263425923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45963.790263425923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45963.790263425923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45963.790263425923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45963.790263425923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45963.790263425923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45963.790263425923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45963.790263425923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45963.790263425923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45963.790263425923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45963.790263425923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45963.790263425923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45963.790263425923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45963.790263425923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45963.790263425923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45963.790263425923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45963.790263425923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45963.790263425923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45963.790263425923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45963.790263425923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45963.790263425923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45963.790263425923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45963.790263425923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45963.790263425923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45963.790263425923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45963.790263425923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45963.790263425923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45963.790263425923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45963.790263425923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45963.790263425923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45963.790263425923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45963.790263425923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260.30954583332641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1.3874537035007961E-2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0.13396712962276069</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0.13321481481398223</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45963.790263425923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45963.790263425923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45963.790263425923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45963.790263425923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45963.790263425923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45963.790263425923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45963.790263425923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45963.790263425923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45963.790263425923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45963.790263425923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45963.790263425923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45963.790263425923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45963.790263425923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45963.790263425923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45963.790263425923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45963.790263425923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45963.790263425923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45963.790263425923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45963.790263425923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45963.790263425923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45963.790263425923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45963.790263425923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45963.790263425923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45963.790263425923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45963.790263425923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45963.790263425923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45963.790263425923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45963.790263425923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45963.790263425923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45963.790263425923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45963.790263425923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45963.790263425923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45963.790263425923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45963.790263425923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45963.790263425923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45963.790263425923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45963.790263425923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45963.790263425923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45963.790263425923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45963.790263425923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45963.790263425923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45963.790263425923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45963.790263425923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45963.790263425923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45963.790263425923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45963.790263425923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45963.790263425923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45963.790263425923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45963.790263425923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45963.790263425923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45963.790263425923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45963.790263425923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45963.790263425923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45963.790263425923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45963.790263425923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45963.790263425923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45963.790263425923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45963.790263425923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45963.790263425923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45963.790263425923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45963.790263425923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45963.790263425923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45963.790263425923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45963.790263425923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45963.790263425923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45963.790263425923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45963.790263425923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45963.790263425923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45963.790263425923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45963.790263425923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45963.790263425923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45963.790263425923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45963.790263425923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45963.790263425923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45963.790263425923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45963.790263425923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45963.790263425923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45963.790263425923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45963.790263425923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45963.790263425923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45963.790263425923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45963.790263425923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45963.790263425923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45963.790263425923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45963.790263425923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45963.790263425923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45963.790263425923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45963.790263425923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45963.790263425923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45963.790263425923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45963.790263425923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71.958202893518319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37.601386111105967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15.129152314810199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45963.790263310184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45963.790263310184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45963.790263310184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45963.790263310184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45963.790263425923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45963.790263425923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45963.790263425923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45963.790263425923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45963.790263425923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45963.790263425923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45963.790263425923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45963.790263425923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45963.790263425923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45963.790263425923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45963.790263425923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45963.790263425923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45963.790263425923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45963.790263425923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45963.790263425923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45963.790263425923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45963.790263425923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45963.790263425923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45963.790263425923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45963.790263425923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45963.790263425923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45963.790263425923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45963.790263425923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45963.790263425923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45963.790263425923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45963.790263425923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45963.790263425923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45963.790263425923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45963.790263425923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45963.790263425923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45963.790263425923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45963.790263425923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45963.790263425923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45963.790263425923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45963.790263425923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45963.790263425923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45963.790263425923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45963.790263425923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45963.790263425923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45963.790263425923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45963.790263425923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45963.790263425923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45963.790263425923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45963.790263425923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45963.790263425923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45963.790263425923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45963.790263425923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45963.790263425923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45963.790263425923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45963.790263425923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45963.790263425923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45963.790263425923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45963.790263425923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45963.790263425923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45963.790263425923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45963.790263425923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45963.790263425923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45963.790263425923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45963.790263425923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45963.790263425923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45963.790263425923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45963.790263425923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45963.790263425923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45963.790263425923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45963.790263425923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45963.790263425923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45963.790263425923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45963.790263425923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45963.790263425923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45963.790263425923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45963.790263425923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45963.790263425923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45963.790263425923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45963.790263425923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45963.790263425923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45963.790263425923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45963.790263425923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45963.790263425923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45963.790263425923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45963.790263425923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45963.790263425923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45963.790263425923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45963.790263425923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45963.790263425923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45963.790263425923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45963.790263425923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45963.790263425923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45963.790263425923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45963.790263425923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45963.790263425923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45963.790263425923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45963.790263425923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45963.790263425923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45963.790263425923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45963.790263425923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45963.790263425923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45963.790263425923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45963.790263425923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45963.790263425923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45963.790263425923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45963.790263425923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45963.790263425923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45963.790263425923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45963.790263425923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45963.790263425923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45963.790263425923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45963.790263425923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45963.790263425923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45963.790263425923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45963.790263425923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45963.790263425923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45963.790263425923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45963.790263425923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45963.790263425923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45963.790263425923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45963.790263425923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45963.790263425923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45963.790263425923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45963.790263425923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45963.790263425923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45963.790263425923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45963.790263425923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45963.790263425923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45963.790263425923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45963.790263425923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45963.790263425923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45963.790263425923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45963.790263425923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45963.790263425923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45963.790263425923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45963.790263425923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45963.790263425923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45963.790263425923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45963.790263425923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45963.790263425923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45963.790263425923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45963.790263425923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45963.790263425923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45963.790263425923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45963.790263425923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45963.790263425923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45963.790263425923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45963.790263425923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45963.790263425923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45963.790263425923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45963.790263425923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45963.790263425923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45963.790263425923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45963.790263425923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45963.790263425923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45963.790263425923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45963.790263425923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45963.790263425923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45963.790263425923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45963.790263425923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45963.790263425923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45963.790263425923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45963.790263425923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45963.790263425923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45963.790263425923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45963.790263425923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45963.790263425923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45963.790263425923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45963.790263425923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45963.790263425923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45963.790263425923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45963.790263425923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45963.790263425923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45963.790263425923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45963.790263425923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45963.790263425923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45963.790263425923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45963.790263425923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45963.790263425923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45963.790263425923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45963.790263425923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45963.790263425923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45963.790263425923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45963.790263425923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45963.790263425923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45963.790263425923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45963.790263425923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45963.790263425923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45963.790263425923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45963.790263425923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45963.790263425923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45963.790263425923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45963.790263425923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45963.790263425923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45963.790263425923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45963.790263425923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45963.790263425923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45963.790263425923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45963.790263425923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45963.790263425923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45963.790263425923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45963.790263425923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45963.790263425923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45963.790263425923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45963.790263425923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45963.790263425923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45963.790263425923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45963.790263425923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45963.790263425923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45963.790263425923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45963.790263425923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45963.790263425923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45963.790263425923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45963.790263425923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45963.790263425923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45963.790263425923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45963.790263425923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45963.790263425923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45963.790263425923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45963.790263425923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45963.790263425923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45963.790263425923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45963.790263425923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45963.790263425923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45963.790263425923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45963.790263425923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45963.790263425923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45963.790263425923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45963.790263425923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45963.790263425923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45963.790263425923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45963.790263425923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45963.790263425923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45963.790263425923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45963.790263425923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45963.790263425923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45963.790263425923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45963.790263425923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45963.790263425923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45963.790263425923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45963.790263425923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45963.790263425923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45963.790263425923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45963.790263425923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45963.790263425923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45963.790263425923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45963.790263425923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45963.790263425923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45963.790263425923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45963.790263425923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45963.790263425923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45963.790263425923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45963.790263425923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45963.790263425923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45963.790263425923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45963.790263425923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45963.790263425923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45963.790263425923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45963.790263425923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45963.790263425923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45963.790263425923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45963.790263425923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45963.790263425923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45963.790263425923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45963.790263425923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45963.790263425923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45963.790263425923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45963.790263425923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45963.790263425923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45963.790263425923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45963.790263425923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45963.790263425923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45963.790263425923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45963.790263425923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45963.790263425923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45963.790263425923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45963.790263425923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45963.790263425923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45963.790263425923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45963.790263425923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45963.790263425923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45963.790263425923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45963.790263425923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45963.790263425923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45963.790263425923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45963.790263425923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45963.790263425923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45963.790263425923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45963.790263425923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45963.790263425923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45963.790263425923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45963.790263425923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45963.790263425923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45963.790263425923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45963.790263425923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45963.790263425923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45963.790263425923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45963.790263425923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45963.790263425923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45963.790263425923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45963.790263425923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45963.790263425923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45963.790263425923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45963.790263425923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45963.790263425923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45963.790263425923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45963.790263425923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45963.790263425923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45963.790263425923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45963.790263425923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45963.790263425923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45963.790263425923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45963.790263425923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45963.790263425923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45963.790263425923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45963.790263425923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45963.790263425923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45963.790263425923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45963.790263425923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45963.790263425923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45963.790263425923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45963.790263425923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45963.790263425923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45963.790263425923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45963.790263425923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45963.790263425923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45963.790263425923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45963.790263425923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45963.790263425923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45963.790263425923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45963.790263425923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45963.790263425923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45963.790263425923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45963.790263425923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45963.790263425923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45963.790263425923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45963.790263425923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45963.790263425923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45963.790263425923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45963.790263425923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45963.790263425923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45963.790263425923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45963.790263425923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45963.790263425923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45963.790263425923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45963.790263425923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45963.790263425923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45963.790263425923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45963.790263425923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45963.790263425923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45963.790263425923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45963.790263425923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45963.790263425923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45963.790263425923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45963.790263425923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45963.790263425923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45963.790263425923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45963.790263425923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45963.790263425923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45963.790263425923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45963.790263425923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45963.790263425923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45963.790263425923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45963.790263425923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45963.790263425923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45963.790263425923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45963.790263425923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45963.790263425923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45963.790263425923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45963.790263425923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45963.790263425923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0.16080706018692581</v>
      </c>
      <c r="H2" s="106">
        <v>45963.634062500001</v>
      </c>
      <c r="I2" s="102" t="str">
        <f>IFERROR(VLOOKUP(D2,DB!A:F,6,0),"")</f>
        <v>SCECO</v>
      </c>
      <c r="J2" s="169" t="str">
        <f>IFERROR(VLOOKUP(D2,DB!A:G,7,0),"")</f>
        <v>In progress</v>
      </c>
      <c r="K2" s="107" t="s">
        <v>39124</v>
      </c>
      <c r="L2" s="108" t="str">
        <f>IFERROR(VLOOKUP(D2,DB!A:I,9,0),"")</f>
        <v>Latis</v>
      </c>
    </row>
    <row r="3" spans="1:16383" ht="31.5" customHeight="1">
      <c r="A3" s="168" t="s">
        <v>39125</v>
      </c>
      <c r="B3" s="169" t="s">
        <v>5398</v>
      </c>
      <c r="C3" s="170">
        <v>1</v>
      </c>
      <c r="D3" s="169" t="s">
        <v>39126</v>
      </c>
      <c r="E3" s="102" t="s">
        <v>39021</v>
      </c>
      <c r="F3" s="171">
        <v>45963.66202546296</v>
      </c>
      <c r="G3" s="115">
        <f ca="1">IFERROR(NOW()-F3,"-")</f>
        <v>0.12823761574691162</v>
      </c>
      <c r="H3" s="171">
        <v>45963.656076388892</v>
      </c>
      <c r="I3" s="169" t="str">
        <f>IFERROR(VLOOKUP(D3,DB!A:F,6,0),"")</f>
        <v/>
      </c>
      <c r="J3" s="169" t="str">
        <f>IFERROR(VLOOKUP(D3,DB!A:G,7,0),"")</f>
        <v/>
      </c>
      <c r="K3" s="172" t="s">
        <v>39127</v>
      </c>
      <c r="L3" s="173" t="s">
        <v>39128</v>
      </c>
    </row>
    <row r="4" spans="1:16383" ht="31.5" customHeight="1">
      <c r="A4" s="168"/>
      <c r="B4" s="169" t="str">
        <f>IFERROR(VLOOKUP(D4,DB!A:K,11,0),"")</f>
        <v/>
      </c>
      <c r="C4" s="170"/>
      <c r="D4" s="169"/>
      <c r="E4" s="102"/>
      <c r="F4" s="171"/>
      <c r="G4" s="115">
        <f t="shared" ref="G4:G25" ca="1" si="0">IFERROR(NOW()-F4,"-")</f>
        <v>45963.790263078707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45963.790263078707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45963.790263078707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45963.790263078707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45963.790263078707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45963.790263078707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45963.790263078707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45963.790263078707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45963.790263078707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45963.790263078707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45963.790263078707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45963.790263078707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45963.790263078707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45963.790263078707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45963.790263078707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45963.790263078707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45963.790263078707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45963.790263078707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45963.790263078707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45963.790263078707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45963.790263078707</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45963.790263078707</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45963.790263078707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45963.790263078707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45963.790263078707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45963.790263078707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45963.790263078707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45963.790263078707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45963.790263078707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45963.790263078707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45963.790263078707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45963.790263078707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45963.790263078707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45963.790263078707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45963.790263078707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45963.790263078707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45963.790263078707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45963.790263078707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45963.790263078707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45963.790263078707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45963.790263078707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45963.790263078707</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