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01" documentId="120_S{2AC9BD13-BADA-5192-A53E-5A8FF88502F6}" xr6:coauthVersionLast="47" xr6:coauthVersionMax="47" xr10:uidLastSave="{04887B45-EB9F-409B-B9A8-323B828B367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<sst xmlns="http://schemas.openxmlformats.org/spreadsheetml/2006/main" count="180299" uniqueCount="39132">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</sst>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F8" sqref="F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314.78170543981105</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0.64697164351673564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0.12648553240433102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45977.730131365737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45977.730131365737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45977.730131365737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45977.730131365737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45977.730131365737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45977.730131365737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45977.730131365737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45977.730131365737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45977.730131365737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45977.730131365737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45977.730131365737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45977.730131365737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45977.730131365737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45977.730131365737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45977.730131365737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45977.730131365737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45977.730131365737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45977.730131365737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45977.730131365737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45977.730131365737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45977.730131365737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45977.730131365737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45977.730131365737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45977.730131365737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45977.730131365737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45977.730131365737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45977.730131365737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45977.730131365737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45977.730131365737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45977.730131365737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45977.730131365737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45977.730131365737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45977.730131365737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45977.730131365737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45977.730131365737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45977.730131365737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45977.730131365737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45977.730131365737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45977.730131365737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45977.730131365737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45977.730131365737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45977.730131365737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45977.730131365737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45977.730131365737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45977.730131365737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45977.730131365737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45977.730131365737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45977.730131365737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45977.730131365737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45977.730131365737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45977.730131365737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45977.730131365737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45977.730131365737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45977.730131365737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45977.730131365737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45977.730131365737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45977.730131365737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45977.730131365737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45977.730131365737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45977.730131365737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45977.730131365737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45977.730131365737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45977.730131365737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45977.730131365737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45977.730131365737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45977.730131365737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45977.730131365737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45977.730131365737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45977.730131365737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45977.730131365737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45977.730131365737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45977.730131365737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45977.730131365737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45977.730131365737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7DCEAC46-3F5C-4BCA-BB7F-799E41CA05D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pane ySplit="4" topLeftCell="A5" activePane="bottomLeft" state="frozen"/>
      <selection pane="bottomLeft"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152.73029340277571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1.2937887731459341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45977.730131018521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45977.730131018521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45977.730131018521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45977.73013113426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45977.73013113426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45977.73013113426</v>
      </c>
      <c r="H10" s="104"/>
      <c r="I10" s="18" t="str">
        <f>IFERROR(VLOOKUP(D10,DB!A:F,6,0),"")</f>
        <v/>
      </c>
      <c r="J10" s="18" t="str">
        <f>IFERROR(VLOOKUP(D10,DB!A:G,7,0),"")</f>
        <v/>
      </c>
      <c r="K10" s="19"/>
      <c r="L10" s="18"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t="shared" ca="1" si="1"/>
        <v>45977.73013113426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45977.73013113426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45977.73013113426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45977.73013113426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45977.73013113426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45977.73013113426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45977.73013113426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45977.73013113426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45977.73013113426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45977.73013113426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45977.73013113426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45977.73013113426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45977.73013113426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45977.73013113426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45977.73013113426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45977.73013113426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45977.73013113426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45977.73013113426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45977.73013113426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45977.73013113426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45977.73013113426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45977.73013113426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45977.73013113426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45977.73013113426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45977.73013113426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45977.73013113426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45977.73013113426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45977.73013113426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45977.73013113426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45977.73013113426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45977.73013113426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45977.73013113426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45977.73013113426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45977.73013113426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45977.73013113426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45977.73013113426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45977.73013113426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45977.73013113426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45977.73013113426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45977.73013113426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45977.73013113426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45977.73013113426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45977.73013113426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45977.73013113426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45977.73013113426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45977.73013113426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45977.73013113426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45977.730131365737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45977.730131365737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45977.730131365737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45977.730131365737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45977.730131365737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45977.730131365737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45977.730131365737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45977.730131365737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45977.730131365737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45977.730131365737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45977.730131365737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45977.730131365737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45977.730131365737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45977.730131365737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45977.730131365737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45977.730131365737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45977.730131365737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45977.730131365737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45977.730131365737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45977.730131365737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45977.730131365737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45977.730131365737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45977.730131365737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45977.730131365737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45977.730131365737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45977.730131365737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45977.730131365737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45977.730131365737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45977.730131365737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45977.730131365737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45977.730131365737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45977.730131365737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45977.730131365737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45977.730131365737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45977.730131365737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45977.730131365737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45977.730131365737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45977.730131365737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45977.730131365737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45977.730131365737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45977.730131365737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45977.730131365737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45977.730131365737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45977.730131365737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45977.730131365737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45977.730131365737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45977.730131365737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45977.730131365737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45977.730131365737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45977.730131365737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45977.730131365737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45977.730131365737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45977.730131365737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45977.730131365737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45977.730131365737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45977.730131365737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45977.730131365737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45977.730131365737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45977.730131365737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45977.730131365737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45977.730131365737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45977.730131365737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45977.730131365737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45977.730131365737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45977.730131365737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45977.730131365737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45977.730131365737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45977.730131365737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45977.730131365737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45977.730131365737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45977.730131365737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45977.730131365737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45977.730131365737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45977.730131365737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45977.730131365737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45977.730131365737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45977.730131365737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45977.730131365737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45977.730131365737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45977.730131365737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45977.730131365737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45977.730131365737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45977.730131365737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45977.730131365737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45977.730131365737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45977.730131365737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45977.730131365737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45977.730131365737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45977.730131365737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45977.730131365737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45977.730131365737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45977.730131365737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45977.730131365737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45977.730131365737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45977.730131365737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45977.730131365737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45977.730131365737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45977.730131365737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45977.730131365737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45977.730131365737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45977.730131365737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45977.730131365737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45977.730131365737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45977.730131365737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45977.730131365737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45977.730131365737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45977.730131365737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45977.730131365737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45977.730131365737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45977.730131365737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45977.730131365737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45977.730131365737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45977.730131365737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45977.730131365737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45977.730131365737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45977.730131365737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45977.730131365737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45977.730131365737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45977.730131365737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45977.730131365737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45977.730131365737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45977.730131365737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45977.730131365737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45977.730131365737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45977.730131365737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45977.730131365737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45977.730131365737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45977.730131365737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45977.730131365737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45977.730131365737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45977.730131365737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45977.730131365737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45977.730131365737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45977.730131365737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45977.730131365737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45977.730131365737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45977.730131365737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45977.730131365737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45977.730131365737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45977.730131365737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45977.730131365737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45977.730131365737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45977.730131365737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45977.730131365737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45977.730131365737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45977.730131365737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45977.730131365737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45977.730131365737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45977.730131365737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45977.730131365737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45977.730131365737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45977.730131365737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45977.730131365737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45977.730131365737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45977.730131365737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45977.730131365737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45977.730131365737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45977.730131365737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45977.730131365737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45977.730131365737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45977.730131365737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45977.730131365737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45977.730131365737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45977.730131365737</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45977.730131365737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45977.730131365737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45977.730131365737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45977.730131365737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45977.730131365737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45977.730131365737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45977.730131365737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45977.730131365737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45977.730131365737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45977.730131365737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45977.730131365737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45977.730131365737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45977.730131365737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45977.730131365737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45977.730131365737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45977.730131365737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45977.730131365737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45977.730131365737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45977.730131365737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45977.730131365737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45977.730131365737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45977.730131365737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45977.730131365737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45977.730131365737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45977.730131365737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45977.730131365737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45977.730131365737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45977.730131365737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45977.730131365737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45977.730131365737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45977.730131365737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45977.730131365737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45977.730131365737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45977.730131365737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45977.730131365737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45977.730131365737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45977.730131365737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45977.730131365737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45977.730131365737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45977.730131365737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45977.730131365737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45977.730131365737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45977.730131365737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45977.730131365737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45977.730131365737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45977.730131365737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45977.730131365737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45977.730131365737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45977.730131365737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45977.730131365737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45977.730131365737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45977.730131365737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45977.730131365737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45977.730131365737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45977.730131365737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45977.730131365737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45977.730131365737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45977.730131365737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45977.730131365737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45977.730131365737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45977.730131365737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45977.730131365737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45977.730131365737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45977.730131365737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45977.730131365737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45977.730131365737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45977.730131365737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45977.730131365737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45977.730131365737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45977.730131365737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45977.730131365737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45977.730131365737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45977.730131365737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45977.730131365737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45977.730131365737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45977.730131365737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45977.730131365737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45977.730131365737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45977.730131365737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45977.730131365737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45977.730131365737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45977.730131365737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45977.730131365737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45977.730131365737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45977.730131365737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45977.730131365737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45977.730131365737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45977.730131365737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45977.730131365737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45977.730131365737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45977.730131365737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45977.730131365737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45977.730131365737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45977.730131365737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45977.730131365737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45977.730131365737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45977.730131365737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45977.730131365737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45977.730131365737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45977.730131365737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45977.730131365737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45977.730131365737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45977.730131365737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45977.730131365737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45977.730131365737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45977.730131365737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45977.730131365737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45977.730131365737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45977.730131365737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45977.730131365737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45977.730131365737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45977.730131365737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45977.730131365737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45977.730131365737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45977.730131365737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45977.730131365737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45977.730131365737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45977.730131365737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45977.730131365737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45977.730131365737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45977.730131365737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45977.730131365737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45977.730131365737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45977.730131365737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45977.730131365737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45977.730131365737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45977.730131365737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45977.730131365737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45977.730131365737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45977.730131365737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45977.730131365737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45977.730131365737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45977.730131365737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45977.730131365737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45977.730131365737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45977.730131365737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45977.730131365737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45977.730131365737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45977.730131365737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45977.730131365737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45977.730131365737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45977.730131365737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45977.730131365737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45977.730131365737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45977.730131365737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45977.730131365737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45977.730131365737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45977.730131365737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45977.730131365737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45977.730131365737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45977.730131365737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45977.730131365737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45977.730131365737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45977.730131365737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45977.730131365737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45977.730131365737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45977.730131365737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45977.730131365737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45977.730131365737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45977.730131365737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45977.730131365737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45977.730131365737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45977.730131365737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45977.730131365737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45977.730131365737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45977.730131365737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45977.730131365737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45977.730131365737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45977.730131365737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45977.730131365737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45977.730131365737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45977.730131365737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45977.730131365737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45977.730131365737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45977.730131365737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45977.730131365737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45977.730131365737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45977.730131365737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45977.730131365737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45977.730131365737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45977.730131365737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45977.730131365737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45977.730131365737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45977.730131365737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45977.730131365737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45977.730131365737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45977.730131365737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45977.730131365737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45977.730131365737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45977.730131365737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45977.730131365737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45977.730131365737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45977.730131365737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45977.730131365737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45977.730131365737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45977.730131365737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45977.730131365737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45977.730131365737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45977.730131365737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45977.730131365737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45977.730131365737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45977.730131365737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45977.730131365737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45977.730131365737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45977.730131365737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45977.730131365737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45977.730131365737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45977.730131365737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45977.730131365737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45977.730131365737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45977.730131365737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45977.730131365737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45977.730131365737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45977.730131365737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45977.730131365737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45977.730131365737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45977.730131365737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45977.730131365737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45977.730131365737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45977.730131365737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45977.730131365737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45977.730131365737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45977.730131365737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45977.730131365737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45977.730131365737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45977.730131365737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45977.730131365737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45977.730131365737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45977.730131365737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45977.730131365737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45977.730131365737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45977.730131365737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45977.730131365737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45977.730131365737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45977.730131365737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45977.730131365737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45977.730131365737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45977.730131365737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45977.730131365737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45977.730131365737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45977.730131365737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45977.730131365737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45977.730131365737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45977.730131365737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45977.730131365737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45977.730131365737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45977.730131365737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45977.730131365737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45977.730131365737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45977.730131365737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45977.730131365737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45977.730131365737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45977.730131365737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45977.730131365737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45977.730131365737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45977.730131365737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45977.730131365737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45977.730131365737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45977.730131365737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45977.730131365737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45977.730131365737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45977.730131365737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45977.730131365737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45977.730131365737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45977.730131365737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45977.730131365737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45977.730131365737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45977.730131365737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45977.730131365737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45977.730131365737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45977.730131365737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45977.730131365737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45977.730131365737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45977.730131365737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45977.730131365737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45977.730131365737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45977.730131365737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45977.730131365737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45977.730131365737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45977.730131365737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45977.730131365737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45977.730131365737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45977.730131365737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45977.730131365737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45977.730131365737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45977.730131365737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45977.730131365737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45977.730131365737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45977.730131365737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45977.730131365737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45977.730131365737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45977.730131365737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45977.730131365737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45977.730131365737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45977.730131365737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45977.730131365737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45977.730131365737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45977.730131365737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45977.730131365737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45977.730131365737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45977.730131365737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45977.730131365737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45977.730131365737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45977.730131365737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45977.730131365737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45977.730131365737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45977.730131365737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45977.730131365737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45977.730131365737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45977.730131365737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45977.730131365737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45977.730131365737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45977.730131365737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45977.730131365737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45977.730131365737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45977.730131365737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45977.730131365737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45977.730131365737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45977.730131365737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45977.730131365737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45977.730131365737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45977.730131365737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45977.730131365737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45977.730131365737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45977.730131365737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45977.730131365737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45977.730131365737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45977.730131365737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45977.730131365737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45977.730131365737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45977.730131365737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45977.730131365737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45977.730131365737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45977.730131365737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45977.730131365737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45977.730131365737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45977.730131365737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45977.730131365737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45977.730131365737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45977.730131365737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45977.730131365737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45977.730131365737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45977.730131365737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45977.730131365737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45977.730131365737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45977.730131365737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45977.730131365737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45977.730131365737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45977.730131365737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45977.730131365737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45977.730131365737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45977.730131365737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45977.730131365737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45977.730131365737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45977.730131365737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45977.730131365737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45977.730131365737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45977.730131365737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45977.730131365737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45977.730131365737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45977.730131365737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45977.730131365737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45977.730131365737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45977.730131365737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45977.730131365737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45977.730131365737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45977.730131365737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45977.730131365737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45977.730131365737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45977.730131365737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45977.730131365737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45977.730131365737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45977.730131365737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45977.730131365737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45977.730131365737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45977.730131365737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45977.730131365737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45977.730131365737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45977.730131365737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45977.730131365737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45977.730131365737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45977.730131365737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45977.730131365737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45977.730131365737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45977.730131365737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45977.730131365737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45977.730131365737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45977.730131365737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45977.730131365737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45977.730131365737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45977.730131365737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45977.730131365737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45977.730131365737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45977.730131365737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45977.730131365737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45977.730131365737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45977.730131365737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45977.730131365737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45977.730131365737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45977.730131365737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45977.730131365737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45977.730131365737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45977.730131365737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45977.730131365737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45977.730131365737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45977.730131365737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45977.730131365737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45977.730131365737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45977.730131365737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45977.730131365737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45977.730131365737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45977.730131365737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45977.730131365737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45977.730131365737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45977.730131365737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45977.730131365737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45977.730131365737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45977.730131365737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45977.730131365737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45977.730131365737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45977.730131365737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45977.730131365737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45977.730131365737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45977.730131365737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45977.730131365737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45977.730131365737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45977.730131365737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45977.730131365737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45977.730131365737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45977.730131365737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45977.730131365737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45977.730131365737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45977.730131365737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45977.730131365737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45977.730131365737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45977.730131365737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45977.730131365737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45977.730131365737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45977.730131365737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45977.730131365737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45977.730131365737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45977.730131365737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45977.730131365737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45977.730131365737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45977.730131365737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45977.730131365737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45977.730131365737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45977.730131365737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45977.730131365737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45977.730131365737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45977.730131365737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45977.730131365737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45977.730131365737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45977.730131365737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45977.730131365737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45977.730131365737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45977.730131365737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45977.730131365737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45977.730131365737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45977.730131365737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45977.730131365737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45977.730131365737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45977.730131365737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45977.730131365737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45977.730131365737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45977.730131365737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45977.730131365737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45977.730131365737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45977.730131365737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45977.730131365737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45977.730131365737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45977.730131365737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45977.730131365737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45977.730131365737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45977.730131365737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45977.730131365737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45977.730131365737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45977.730131365737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45977.730131365737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45977.730131365737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45977.730131365737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45977.730131365737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45977.730131365737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45977.730131365737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45977.730131365737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45977.730131365737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45977.730131365737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45977.730131365737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45977.730131365737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45977.730131365737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45977.730131365737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45977.730131365737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45977.730131365737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45977.730131365737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45977.730131365737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45977.730131365737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45977.730131365737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45977.730131365737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45977.730131365737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45977.730131365737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45977.730131365737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45977.730131365737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45977.730131365737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45977.730131365737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45977.730131365737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45977.730131365737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45977.730131365737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45977.730131365737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45977.730131365737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45977.730131365737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45977.730131365737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45977.730131365737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45977.730131365737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45977.730131365737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45977.730131365737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45977.730131365737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45977.730131365737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45977.730131365737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45977.730131365737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45977.730131365737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45977.730131365737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45977.730131365737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45977.730131365737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45977.730131365737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45977.730131365737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45977.730131365737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45977.730131365737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45977.730131365737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45977.730131365737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45977.730131365737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45977.730131365737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45977.730131365737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45977.730131365737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45977.730131365737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45977.730131365737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45977.730131365737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45977.730131365737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45977.730131365737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45977.730131365737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45977.730131365737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45977.730131365737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45977.730131365737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45977.730131365737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45977.730131365737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45977.730131365737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45977.730131365737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45977.730131365737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45977.730131365737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45977.730131365737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45977.730131365737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45977.730131365737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45977.730131365737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45977.730131365737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45977.730131365737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45977.730131365737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45977.730131365737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45977.730131365737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45977.730131365737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45977.730131365737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45977.730131365737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45977.730131365737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45977.730131365737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45977.730131365737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45977.730131365737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45977.730131365737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45977.730131365737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45977.730131365737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45977.730131365737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45977.730131365737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45977.730131365737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45977.730131365737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45977.730131365737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45977.730131365737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45977.730131365737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45977.730131365737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45977.730131365737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45977.730131365737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45977.730131365737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45977.730131365737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45977.730131365737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45977.730131365737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45977.730131365737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45977.730131365737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45977.730131365737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45977.730131365737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45977.730131365737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45977.730131365737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45977.730131365737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45977.730131365737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45977.730131365737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45977.730131365737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45977.730131365737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45977.730131365737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45977.730131365737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45977.730131365737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45977.730131365737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45977.730131365737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45977.730131365737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45977.730131365737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45977.730131365737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45977.730131365737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45977.730131365737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45977.730131365737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45977.730131365737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45977.730131365737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45977.730131365737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45977.730131365737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45977.730131365737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45977.730131365737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45977.730131365737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45977.730131365737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45977.730131365737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45977.730131365737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45977.730131365737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45977.730131365737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45977.730131365737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45977.730131365737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45977.730131365737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45977.730131365737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45977.730131365737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45977.730131365737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45977.730131365737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45977.730131365737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45977.730131365737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45977.730131365737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45977.730131365737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45977.730131365737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45977.730131365737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45977.730131365737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45977.730131365737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45977.730131365737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45977.730131365737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45977.730131365737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45977.730131365737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45977.730131365737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45977.730131365737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45977.730131365737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45977.730131365737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45977.730131365737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45977.730131365737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45977.730131365737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45977.730131365737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45977.730131365737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45977.730131365737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45977.730131365737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45977.730131365737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45977.730131365737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45977.730131365737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45977.730131365737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45977.730131365737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45977.730131365737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45977.730131365737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45977.730131365737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45977.730131365737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45977.730131365737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45977.730131365737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45977.730131365737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45977.730131365737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45977.730131365737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45977.730131365737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45977.730131365737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45977.730131365737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45977.730131365737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45977.730131365737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45977.730131365737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45977.730131365737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45977.730131365737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45977.730131365737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45977.730131365737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45977.730131365737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45977.730131365737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45977.730131365737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45977.730131365737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45977.730131365737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45977.730131365737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45977.730131365737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45977.730131365737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45977.730131365737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45977.730131365737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45977.730131365737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45977.730131365737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45977.730131365737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45977.730131365737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45977.730131365737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45977.730131365737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45977.730131365737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45977.730131365737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45977.730131365737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45977.730131365737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45977.730131365737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45977.730131365737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45977.730131365737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45977.730131365737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45977.730131365737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45977.730131365737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45977.730131365737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45977.730131365737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45977.730131365737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45977.730131365737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45977.730131365737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45977.730131365737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45977.730131365737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45977.730131365737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45977.730131365737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45977.730131365737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45977.730131365737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45977.730131365737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45977.730131365737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45977.730131365737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45977.730131365737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45977.730131365737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45977.730131365737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45977.730131365737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45977.730131365737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45977.730131365737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45977.730131365737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45977.730131365737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45977.730131365737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45977.730131365737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45977.730131365737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45977.730131365737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45977.730131365737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45977.730131365737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45977.730131365737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45977.730131365737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45977.730131365737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45977.730131365737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45977.730131365737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45977.730131365737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45977.730131365737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45977.730131365737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45977.730131365737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45977.730131365737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45977.730131365737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45977.730131365737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45977.730131365737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45977.730131365737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45977.730131365737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45977.730131365737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45977.730131365737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45977.730131365737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45977.730131365737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45977.730131365737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45977.730131365737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45977.730131365737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45977.730131365737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45977.730131365737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45977.730131365737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45977.730131365737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45977.730131365737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45977.730131365737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45977.730131365737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45977.730131365737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45977.730131365737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45977.730131365737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45977.730131365737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45977.730131365737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45977.730131365737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45977.730131365737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45977.730131365737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45977.730131365737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45977.730131365737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45977.730131365737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45977.730131365737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45977.730131365737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45977.730131365737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45977.730131365737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45977.730131365737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45977.730131365737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45977.730131365737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45977.730131365737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45977.730131365737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45977.730131365737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45977.730131365737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45977.730131365737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45977.730131365737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45977.730131365737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45977.730131365737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45977.730131365737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45977.730131365737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45977.730131365737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45977.730131365737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45977.730131365737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45977.730131365737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45977.730131365737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45977.730131365737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45977.730131365737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45977.730131365737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45977.730131365737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45977.730131365737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45977.730131365737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45977.730131365737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45977.730131365737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45977.730131365737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45977.730131365737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45977.730131365737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45977.730131365737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45977.730131365737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45977.730131365737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45977.730131365737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45977.730131365737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45977.730131365737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45977.730131365737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45977.730131365737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45977.730131365737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45977.730131365737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45977.730131365737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45977.730131365737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45977.730131365737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45977.730131365737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45977.730131365737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45977.730131365737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45977.730131365737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45977.730131365737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45977.730131365737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45977.730131365737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45977.730131365737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45977.730131365737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45977.730131365737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45977.730131365737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45977.730131365737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45977.730131365737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45977.730131365737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45977.730131365737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45977.730131365737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45977.730131365737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45977.730131365737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45977.730131365737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45977.730131365737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45977.730131365737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45977.730131365737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45977.730131365737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45977.730131365737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45977.730131365737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45977.730131365737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45977.730131365737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45977.730131365737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45977.730131365737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45977.730131365737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45977.730131365737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45977.730131365737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45977.730131365737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45977.730131365737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45977.730131365737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45977.730131365737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45977.730131365737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45977.730131365737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45977.730131365737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45977.730131365737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45977.730131365737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45977.730131365737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45977.730131365737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45977.730131365737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45977.730131365737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45977.730131365737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45977.730131365737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45977.730131365737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45977.730131365737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45977.730131365737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45977.730131365737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45977.730131365737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45977.730131365737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45977.730131365737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45977.730131365737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45977.730131365737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45977.730131365737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45977.730131365737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45977.730131365737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45977.730131365737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45977.730131365737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45977.730131365737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45977.730131365737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45977.730131365737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45977.730131365737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45977.730131365737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45977.730131365737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45977.730131365737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45977.730131365737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45977.730131365737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45977.730131365737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45977.730131365737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45977.730131365737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45977.730131365737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45977.730131365737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45977.730131365737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45977.730131365737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45977.730131365737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45977.730131365737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45977.730131365737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45977.730131365737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45977.730131365737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45977.730131365737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45977.730131365737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45977.730131365737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45977.730131365737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45977.730131365737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45977.730131365737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45977.730131365737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45977.730131365737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45977.730131365737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45977.730131365737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45977.730131365737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45977.730131365737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45977.730131365737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45977.730131365737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45977.730131365737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45977.730131365737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45977.730131365737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45977.730131365737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45977.730131365737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45977.730131365737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45977.730131365737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45977.730131365737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45977.730131365737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45977.730131365737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45977.730131365737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45977.730131365737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45977.730131365737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45977.730131365737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45977.730131365737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45977.730131365737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45977.730131365737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45977.730131365737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45977.730131365737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45977.730131365737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45977.730131365737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45977.730131365737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45977.730131365737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45977.730131365737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45977.730131365737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45977.730131365737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45977.730131365737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45977.730131365737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45977.730131365737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45977.730131365737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45977.730131365737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45977.730131365737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45977.730131365737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45977.730131365737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45977.730131365737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45977.730131365737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45977.730131365737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45977.730131365737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45977.730131365737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45977.730131365737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45977.730131365737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45977.730131365737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45977.730131365737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45977.730131365737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45977.730131365737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45977.730131365737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45977.730131365737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45977.730131365737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45977.730131365737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45977.730131365737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45977.730131365737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45977.730131365737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45977.730131365737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45977.730131365737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45977.730131365737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45977.730131365737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45977.730131365737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45977.730131365737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45977.730131365737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45977.730131365737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45977.730131365737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45977.730131365737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45977.730131365737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45977.730131365737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45977.730131365737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45977.730131365737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45977.730131365737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45977.730131365737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45977.730131365737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45977.730131365737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45977.730131365737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45977.730131365737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45977.730131365737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45977.730131365737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45977.730131365737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45977.730131365737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45977.730131365737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45977.730131365737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45977.730131365737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45977.730131365737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45977.730131365737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45977.730131365737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45977.730131365737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45977.730131365737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45977.730131365737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45977.730131365737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45977.730131365737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45977.730131365737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274.24941377314099</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ca="1">IFERROR(NOW()-F3,"")</f>
        <v>6.7816203707479872E-2</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ca="1">IFERROR(NOW()-F4,"")</f>
        <v>45977.730131018521</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45977.730131018521</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45977.730131018521</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45977.730131365737</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45977.730131365737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45977.730131365737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45977.730131365737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45977.730131365737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45977.730131365737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45977.730131365737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45977.730131365737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45977.730131365737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45977.730131365737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45977.730131365737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45977.730131365737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45977.730131365737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45977.730131365737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45977.730131365737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45977.730131365737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45977.730131365737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45977.730131365737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45977.730131365737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45977.730131365737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45977.730131365737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45977.730131365737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45977.730131365737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45977.730131365737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45977.730131365737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45977.730131365737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45977.730131365737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45977.730131365737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45977.730131365737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45977.730131365737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45977.730131365737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45977.730131365737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45977.730131365737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45977.730131365737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45977.730131365737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45977.730131365737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45977.730131365737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45977.730131365737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45977.730131365737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45977.730131365737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45977.730131365737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45977.730131365737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45977.730131365737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45977.730131365737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45977.730131365737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45977.730131365737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45977.730131365737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45977.730131365737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45977.730131365737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45977.730131365737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45977.730131365737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45977.730131365737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45977.730131365737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45977.730131365737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45977.730131365737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45977.730131365737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45977.730131365737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45977.730131365737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45977.730131365737</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45977.730131365737</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45977.730131365737</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85.898071180548868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51.541254050920543</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29.069020254624775</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8.8815318287015543</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8">
        <v>45977.514803240738</v>
      </c>
      <c r="G6" s="119">
        <f t="shared" ca="1" si="2"/>
        <v>0.21532812499935972</v>
      </c>
      <c r="H6" s="148">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45977.730131365737</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45977.730131365737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45977.730131365737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45977.730131365737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45977.730131365737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45977.730131365737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45977.730131365737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45977.730131365737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45977.730131365737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45977.730131365737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45977.730131365737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45977.730131365737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45977.730131365737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45977.730131365737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45977.730131365737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45977.730131365737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45977.730131365737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45977.730131365737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45977.730131365737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45977.730131365737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45977.730131365737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45977.730131365737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45977.730131365737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45977.730131365737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45977.730131365737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45977.730131365737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45977.730131365737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45977.730131365737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45977.730131365737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45977.730131365737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45977.730131365737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45977.730131365737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45977.730131365737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45977.730131365737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45977.730131365737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45977.730131365737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45977.730131365737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45977.730131365737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45977.730131365737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45977.730131365737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45977.730131365737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45977.730131365737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45977.730131365737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45977.730131365737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45977.730131365737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45977.730131365737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45977.730131365737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45977.730131365737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45977.730131365737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45977.730131365737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45977.730131365737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45977.730131365737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45977.730131365737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45977.730131365737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45977.730131365737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45977.730131365737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45977.730131365737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45977.730131365737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45977.730131365737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45977.730131365737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45977.730131365737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45977.730131365737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45977.730131365737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45977.730131365737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45977.730131365737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45977.730131365737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45977.730131365737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45977.730131365737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45977.730131365737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45977.730131365737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45977.730131365737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45977.730131365737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45977.730131365737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45977.730131365737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45977.730131365737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45977.730131365737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45977.730131365737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45977.730131365737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45977.730131365737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45977.730131365737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45977.730131365737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45977.730131365737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45977.730131365737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45977.730131365737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45977.730131365737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45977.730131365737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45977.730131365737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45977.730131365737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45977.730131365737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45977.730131365737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45977.730131365737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45977.730131365737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45977.730131365737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45977.730131365737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45977.730131365737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45977.730131365737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45977.730131365737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45977.730131365737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45977.730131365737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45977.730131365737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45977.730131365737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45977.730131365737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45977.730131365737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45977.730131365737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45977.730131365737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45977.730131365737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45977.730131365737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45977.730131365737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45977.730131365737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45977.730131365737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45977.730131365737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45977.730131365737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45977.730131365737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45977.730131365737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45977.730131365737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45977.730131365737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45977.730131365737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45977.730131365737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45977.730131365737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45977.730131365737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45977.730131365737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45977.730131365737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45977.730131365737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45977.730131365737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45977.730131365737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45977.730131365737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45977.730131365737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45977.730131365737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45977.730131365737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45977.730131365737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45977.730131365737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45977.730131365737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45977.730131365737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45977.730131365737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45977.730131365737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45977.730131365737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45977.730131365737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45977.730131365737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45977.730131365737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45977.730131365737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45977.730131365737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45977.730131365737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45977.730131365737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45977.730131365737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45977.730131365737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45977.730131365737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45977.730131365737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45977.730131365737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45977.730131365737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45977.730131365737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45977.730131365737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45977.730131365737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45977.730131365737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45977.730131365737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45977.730131365737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45977.730131365737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45977.730131365737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45977.730131365737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45977.730131365737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45977.730131365737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45977.730131365737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45977.730131365737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45977.730131365737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45977.730131365737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8</v>
      </c>
      <c r="D2" s="147" t="s">
        <v>34882</v>
      </c>
      <c r="E2" s="117" t="s">
        <v>39024</v>
      </c>
      <c r="F2" s="131">
        <v>45977.605775462966</v>
      </c>
      <c r="G2" s="105">
        <f t="shared" ref="G2:G6" ca="1" si="0">IFERROR(NOW()-F2,"-")</f>
        <v>0.1243559027716401</v>
      </c>
      <c r="H2" s="131">
        <v>45977.605775462966</v>
      </c>
      <c r="I2" s="129" t="str">
        <f>IFERROR(VLOOKUP(D2,DB!A:F,6,0),"")</f>
        <v>Generator-SG</v>
      </c>
      <c r="J2" s="129" t="str">
        <f>IFERROR(VLOOKUP(D2,DB!A:G,7,0),"")</f>
        <v>Dead</v>
      </c>
      <c r="K2" s="132" t="s">
        <v>39127</v>
      </c>
      <c r="L2" s="133" t="str">
        <f>IFERROR(VLOOKUP(D2,DB!A:I,9,0),"")</f>
        <v>Latis</v>
      </c>
    </row>
    <row r="3" spans="1:16382" ht="31.5" customHeight="1">
      <c r="A3" s="128" t="s">
        <v>39128</v>
      </c>
      <c r="B3" s="129" t="str">
        <f>IFERROR(VLOOKUP(D3,DB!A:K,11,0),"")</f>
        <v>R6</v>
      </c>
      <c r="C3" s="130">
        <v>1</v>
      </c>
      <c r="D3" s="129" t="s">
        <v>37891</v>
      </c>
      <c r="E3" s="117" t="s">
        <v>39021</v>
      </c>
      <c r="F3" s="131"/>
      <c r="G3" s="105">
        <f t="shared" ca="1" si="0"/>
        <v>45977.730131365737</v>
      </c>
      <c r="H3" s="131">
        <v>45977.603217592594</v>
      </c>
      <c r="I3" s="129" t="str">
        <f>IFERROR(VLOOKUP(D3,DB!A:F,6,0),"")</f>
        <v>SCECO</v>
      </c>
      <c r="J3" s="129" t="str">
        <f>IFERROR(VLOOKUP(D3,DB!A:G,7,0),"")</f>
        <v>Dead</v>
      </c>
      <c r="K3" s="132" t="s">
        <v>39129</v>
      </c>
      <c r="L3" s="133" t="str">
        <f>IFERROR(VLOOKUP(D3,DB!A:I,9,0),"")</f>
        <v>Latis</v>
      </c>
    </row>
    <row r="4" spans="1:16382" ht="31.5" customHeight="1">
      <c r="A4" s="128" t="s">
        <v>39130</v>
      </c>
      <c r="B4" s="129" t="str">
        <f>IFERROR(VLOOKUP(D4,DB!A:K,11,0),"")</f>
        <v>R6</v>
      </c>
      <c r="C4" s="130">
        <v>1</v>
      </c>
      <c r="D4" s="129" t="s">
        <v>29057</v>
      </c>
      <c r="E4" s="117" t="s">
        <v>39021</v>
      </c>
      <c r="F4" s="131">
        <v>45977.649872685186</v>
      </c>
      <c r="G4" s="105">
        <f t="shared" ca="1" si="0"/>
        <v>8.0258680551196449E-2</v>
      </c>
      <c r="H4" s="131">
        <v>45977.649872685186</v>
      </c>
      <c r="I4" s="129" t="str">
        <f>IFERROR(VLOOKUP(D4,DB!A:F,6,0),"")</f>
        <v>SCECO</v>
      </c>
      <c r="J4" s="129" t="str">
        <f>IFERROR(VLOOKUP(D4,DB!A:G,7,0),"")</f>
        <v>Dead</v>
      </c>
      <c r="K4" s="132" t="s">
        <v>39131</v>
      </c>
      <c r="L4" s="133" t="str">
        <f>IFERROR(VLOOKUP(D4,DB!A:I,9,0),"")</f>
        <v>Latis</v>
      </c>
    </row>
    <row r="5" spans="1:16382" ht="31.5" customHeight="1">
      <c r="A5" s="128"/>
      <c r="B5" s="129" t="str">
        <f>IFERROR(VLOOKUP(D5,DB!A:K,11,0),"")</f>
        <v/>
      </c>
      <c r="C5" s="130"/>
      <c r="D5" s="129"/>
      <c r="E5" s="117"/>
      <c r="F5" s="131"/>
      <c r="G5" s="105">
        <f t="shared" ca="1" si="0"/>
        <v>45977.730131365737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45977.730131365737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45977.730131365737</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45977.730131365737</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45977.730131365737</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45977.730131365737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45977.730131365737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45977.730131365737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45977.730131365737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45977.730131365737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45977.730131365737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45977.730131365737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45977.730131365737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45977.730131365737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45977.730131365737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45977.730131365737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45977.730131365737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45977.730131365737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45977.730131365737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45977.730131365737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45977.730131365737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45977.730131365737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45977.730131365737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45977.730131365737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45977.730131365737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45977.730131365737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45977.730131365737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45977.730131365737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45977.730131365737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45977.730131365737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45977.730131365737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45977.730131365737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45977.730131365737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45977.730131365737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45977.730131365737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45977.730131365737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45977.730131365737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45977.730131365737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45977.730131365737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45977.730131365737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45977.730131365737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45977.730131365737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45977.730131365737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45977.730131365737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45977.730131365737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45977.730131365737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45977.730131365737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45977.730131365737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45977.730131365737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45977.730131365737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45977.730131365737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45977.730131365737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45977.730131365737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45977.730131365737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45977.730131365737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45977.730131365737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45977.730131365737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45977.730131365737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45977.730131365737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45977.730131365737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45977.730131365737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45977.730131365737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45977.730131365737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45977.730131365737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45977.730131365737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45977.730131365737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45977.730131365737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45977.730131365737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45977.730131365737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45977.730131365737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45977.730131365737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45977.730131365737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45977.730131365737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45977.730131365737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45977.730131365737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45977.730131365737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45977.730131365737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45977.730131365737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45977.730131365737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45977.730131365737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45977.730131365737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45977.730131365737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45977.730131365737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45977.730131365737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45977.730131365737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45977.730131365737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45977.730131365737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45977.730131365737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45977.730131365737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45977.730131365737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45977.730131365737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45977.730131365737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45977.730131365737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45977.730131365737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45977.730131365737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45977.730131365737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45977.730131365737</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45977.730131365737</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45977.730131365737</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45977.730131365737</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